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Silvia R\IART\IART2019\Notas\IRPF\"/>
    </mc:Choice>
  </mc:AlternateContent>
  <bookViews>
    <workbookView xWindow="-120" yWindow="-120" windowWidth="20730" windowHeight="11160" tabRatio="785"/>
  </bookViews>
  <sheets>
    <sheet name="Informe 1" sheetId="10" r:id="rId1"/>
    <sheet name="Informe 2" sheetId="11" r:id="rId2"/>
    <sheet name="Datos" sheetId="8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3" i="11" l="1"/>
  <c r="O3" i="11"/>
  <c r="P3" i="11"/>
  <c r="N5" i="11"/>
  <c r="O5" i="11"/>
  <c r="P5" i="11"/>
  <c r="L6" i="11"/>
  <c r="L7" i="11" s="1"/>
  <c r="M6" i="11"/>
  <c r="N6" i="11"/>
  <c r="O6" i="11"/>
  <c r="P6" i="11"/>
  <c r="M7" i="11"/>
  <c r="M8" i="11" s="1"/>
  <c r="M9" i="11" s="1"/>
  <c r="M10" i="11" s="1"/>
  <c r="M11" i="11" s="1"/>
  <c r="M12" i="11" s="1"/>
  <c r="M13" i="11" s="1"/>
  <c r="M14" i="11" s="1"/>
  <c r="M15" i="11" s="1"/>
  <c r="M16" i="11" s="1"/>
  <c r="M17" i="11" s="1"/>
  <c r="M18" i="11" s="1"/>
  <c r="M19" i="11" s="1"/>
  <c r="M20" i="11" s="1"/>
  <c r="M21" i="11" s="1"/>
  <c r="M22" i="11" s="1"/>
  <c r="M23" i="11" s="1"/>
  <c r="M24" i="11" s="1"/>
  <c r="M25" i="11" s="1"/>
  <c r="V3" i="10"/>
  <c r="V20" i="10" s="1"/>
  <c r="W3" i="10"/>
  <c r="W5" i="10" s="1"/>
  <c r="X3" i="10"/>
  <c r="X5" i="10" s="1"/>
  <c r="Z3" i="10"/>
  <c r="Z7" i="10" s="1"/>
  <c r="AA3" i="10"/>
  <c r="AA20" i="10" s="1"/>
  <c r="AB3" i="10"/>
  <c r="AB5" i="10" s="1"/>
  <c r="AE3" i="10"/>
  <c r="X6" i="10"/>
  <c r="W7" i="10"/>
  <c r="X7" i="10"/>
  <c r="AB7" i="10"/>
  <c r="W8" i="10"/>
  <c r="X8" i="10"/>
  <c r="AA8" i="10"/>
  <c r="AB8" i="10"/>
  <c r="W9" i="10"/>
  <c r="X9" i="10"/>
  <c r="AB9" i="10"/>
  <c r="X10" i="10"/>
  <c r="W11" i="10"/>
  <c r="X11" i="10"/>
  <c r="AB11" i="10"/>
  <c r="W12" i="10"/>
  <c r="X12" i="10"/>
  <c r="AA12" i="10"/>
  <c r="AB12" i="10"/>
  <c r="W13" i="10"/>
  <c r="X13" i="10"/>
  <c r="AB13" i="10"/>
  <c r="W14" i="10"/>
  <c r="X14" i="10"/>
  <c r="AB14" i="10"/>
  <c r="W15" i="10"/>
  <c r="X15" i="10"/>
  <c r="AB15" i="10"/>
  <c r="W16" i="10"/>
  <c r="X16" i="10"/>
  <c r="AA16" i="10"/>
  <c r="AB16" i="10"/>
  <c r="W17" i="10"/>
  <c r="X17" i="10"/>
  <c r="AB17" i="10"/>
  <c r="W18" i="10"/>
  <c r="X18" i="10"/>
  <c r="AB18" i="10"/>
  <c r="W19" i="10"/>
  <c r="X19" i="10"/>
  <c r="AB19" i="10"/>
  <c r="W20" i="10"/>
  <c r="X20" i="10"/>
  <c r="AB20" i="10"/>
  <c r="W21" i="10"/>
  <c r="X21" i="10"/>
  <c r="AB21" i="10"/>
  <c r="W22" i="10"/>
  <c r="X22" i="10"/>
  <c r="AB22" i="10"/>
  <c r="W23" i="10"/>
  <c r="X23" i="10"/>
  <c r="AB23" i="10"/>
  <c r="W24" i="10"/>
  <c r="X24" i="10"/>
  <c r="AA24" i="10"/>
  <c r="AB24" i="10"/>
  <c r="W25" i="10"/>
  <c r="X25" i="10"/>
  <c r="AB25" i="10"/>
  <c r="W26" i="10"/>
  <c r="X26" i="10"/>
  <c r="AB26" i="10"/>
  <c r="W27" i="10"/>
  <c r="X27" i="10"/>
  <c r="AB27" i="10"/>
  <c r="W28" i="10"/>
  <c r="X28" i="10"/>
  <c r="AA28" i="10"/>
  <c r="AB28" i="10"/>
  <c r="W29" i="10"/>
  <c r="X29" i="10"/>
  <c r="AB29" i="10"/>
  <c r="W30" i="10"/>
  <c r="X30" i="10"/>
  <c r="AB30" i="10"/>
  <c r="W31" i="10"/>
  <c r="X31" i="10"/>
  <c r="AB31" i="10"/>
  <c r="W32" i="10"/>
  <c r="X32" i="10"/>
  <c r="AA32" i="10"/>
  <c r="AB32" i="10"/>
  <c r="W33" i="10"/>
  <c r="X33" i="10"/>
  <c r="AB33" i="10"/>
  <c r="W34" i="10"/>
  <c r="X34" i="10"/>
  <c r="AB34" i="10"/>
  <c r="W35" i="10"/>
  <c r="X35" i="10"/>
  <c r="AB35" i="10"/>
  <c r="W36" i="10"/>
  <c r="X36" i="10"/>
  <c r="AA36" i="10"/>
  <c r="AB36" i="10"/>
  <c r="W37" i="10"/>
  <c r="X37" i="10"/>
  <c r="AB37" i="10"/>
  <c r="W38" i="10"/>
  <c r="X38" i="10"/>
  <c r="AB38" i="10"/>
  <c r="W39" i="10"/>
  <c r="X39" i="10"/>
  <c r="AB39" i="10"/>
  <c r="W40" i="10"/>
  <c r="X40" i="10"/>
  <c r="AA40" i="10"/>
  <c r="AB40" i="10"/>
  <c r="W41" i="10"/>
  <c r="X41" i="10"/>
  <c r="AB41" i="10"/>
  <c r="W42" i="10"/>
  <c r="X42" i="10"/>
  <c r="AB42" i="10"/>
  <c r="W43" i="10"/>
  <c r="X43" i="10"/>
  <c r="AB43" i="10"/>
  <c r="W44" i="10"/>
  <c r="X44" i="10"/>
  <c r="AA44" i="10"/>
  <c r="AB44" i="10"/>
  <c r="W45" i="10"/>
  <c r="X45" i="10"/>
  <c r="AB45" i="10"/>
  <c r="W46" i="10"/>
  <c r="X46" i="10"/>
  <c r="AB46" i="10"/>
  <c r="W47" i="10"/>
  <c r="X47" i="10"/>
  <c r="AB47" i="10"/>
  <c r="W48" i="10"/>
  <c r="X48" i="10"/>
  <c r="AA48" i="10"/>
  <c r="AB48" i="10"/>
  <c r="W49" i="10"/>
  <c r="X49" i="10"/>
  <c r="AB49" i="10"/>
  <c r="W50" i="10"/>
  <c r="X50" i="10"/>
  <c r="AB50" i="10"/>
  <c r="W51" i="10"/>
  <c r="X51" i="10"/>
  <c r="AB51" i="10"/>
  <c r="W52" i="10"/>
  <c r="X52" i="10"/>
  <c r="AA52" i="10"/>
  <c r="AB52" i="10"/>
  <c r="W53" i="10"/>
  <c r="X53" i="10"/>
  <c r="AB53" i="10"/>
  <c r="W54" i="10"/>
  <c r="X54" i="10"/>
  <c r="AB54" i="10"/>
  <c r="W55" i="10"/>
  <c r="X55" i="10"/>
  <c r="AB55" i="10"/>
  <c r="W56" i="10"/>
  <c r="X56" i="10"/>
  <c r="AA56" i="10"/>
  <c r="AB56" i="10"/>
  <c r="W57" i="10"/>
  <c r="X57" i="10"/>
  <c r="AB57" i="10"/>
  <c r="W58" i="10"/>
  <c r="X58" i="10"/>
  <c r="AB58" i="10"/>
  <c r="W59" i="10"/>
  <c r="X59" i="10"/>
  <c r="AB59" i="10"/>
  <c r="W60" i="10"/>
  <c r="X60" i="10"/>
  <c r="AA60" i="10"/>
  <c r="AB60" i="10"/>
  <c r="W61" i="10"/>
  <c r="X61" i="10"/>
  <c r="AB61" i="10"/>
  <c r="W62" i="10"/>
  <c r="X62" i="10"/>
  <c r="AB62" i="10"/>
  <c r="W63" i="10"/>
  <c r="X63" i="10"/>
  <c r="AB63" i="10"/>
  <c r="W64" i="10"/>
  <c r="X64" i="10"/>
  <c r="AA64" i="10"/>
  <c r="AB64" i="10"/>
  <c r="W65" i="10"/>
  <c r="X65" i="10"/>
  <c r="AB65" i="10"/>
  <c r="W66" i="10"/>
  <c r="X66" i="10"/>
  <c r="AB66" i="10"/>
  <c r="W67" i="10"/>
  <c r="X67" i="10"/>
  <c r="AB67" i="10"/>
  <c r="W68" i="10"/>
  <c r="X68" i="10"/>
  <c r="AA68" i="10"/>
  <c r="AB68" i="10"/>
  <c r="W69" i="10"/>
  <c r="X69" i="10"/>
  <c r="AA69" i="10"/>
  <c r="AB69" i="10"/>
  <c r="W70" i="10"/>
  <c r="X70" i="10"/>
  <c r="AA70" i="10"/>
  <c r="AB70" i="10"/>
  <c r="W71" i="10"/>
  <c r="X71" i="10"/>
  <c r="AA71" i="10"/>
  <c r="AB71" i="10"/>
  <c r="W72" i="10"/>
  <c r="X72" i="10"/>
  <c r="AA72" i="10"/>
  <c r="AB72" i="10"/>
  <c r="W73" i="10"/>
  <c r="X73" i="10"/>
  <c r="AA73" i="10"/>
  <c r="AB73" i="10"/>
  <c r="W74" i="10"/>
  <c r="X74" i="10"/>
  <c r="AA74" i="10"/>
  <c r="AB74" i="10"/>
  <c r="W75" i="10"/>
  <c r="X75" i="10"/>
  <c r="AA75" i="10"/>
  <c r="AB75" i="10"/>
  <c r="W76" i="10"/>
  <c r="X76" i="10"/>
  <c r="AA76" i="10"/>
  <c r="AB76" i="10"/>
  <c r="W77" i="10"/>
  <c r="X77" i="10"/>
  <c r="AA77" i="10"/>
  <c r="AB77" i="10"/>
  <c r="W78" i="10"/>
  <c r="X78" i="10"/>
  <c r="AA78" i="10"/>
  <c r="AB78" i="10"/>
  <c r="W79" i="10"/>
  <c r="X79" i="10"/>
  <c r="AA79" i="10"/>
  <c r="AB79" i="10"/>
  <c r="W80" i="10"/>
  <c r="X80" i="10"/>
  <c r="AA80" i="10"/>
  <c r="AB80" i="10"/>
  <c r="W81" i="10"/>
  <c r="X81" i="10"/>
  <c r="AA81" i="10"/>
  <c r="AB81" i="10"/>
  <c r="AE81" i="10"/>
  <c r="W82" i="10"/>
  <c r="X82" i="10"/>
  <c r="AA82" i="10"/>
  <c r="AB82" i="10"/>
  <c r="V83" i="10"/>
  <c r="W83" i="10"/>
  <c r="X83" i="10"/>
  <c r="AA83" i="10"/>
  <c r="AB83" i="10"/>
  <c r="W84" i="10"/>
  <c r="X84" i="10"/>
  <c r="AA84" i="10"/>
  <c r="AB84" i="10"/>
  <c r="W85" i="10"/>
  <c r="X85" i="10"/>
  <c r="AA85" i="10"/>
  <c r="AB85" i="10"/>
  <c r="W86" i="10"/>
  <c r="X86" i="10"/>
  <c r="AA86" i="10"/>
  <c r="AB86" i="10"/>
  <c r="W87" i="10"/>
  <c r="X87" i="10"/>
  <c r="AA87" i="10"/>
  <c r="AB87" i="10"/>
  <c r="W88" i="10"/>
  <c r="X88" i="10"/>
  <c r="AA88" i="10"/>
  <c r="AB88" i="10"/>
  <c r="V89" i="10"/>
  <c r="W89" i="10"/>
  <c r="X89" i="10"/>
  <c r="AA89" i="10"/>
  <c r="AB89" i="10"/>
  <c r="W90" i="10"/>
  <c r="X90" i="10"/>
  <c r="AA90" i="10"/>
  <c r="AB90" i="10"/>
  <c r="V91" i="10"/>
  <c r="W91" i="10"/>
  <c r="X91" i="10"/>
  <c r="AA91" i="10"/>
  <c r="AB91" i="10"/>
  <c r="W92" i="10"/>
  <c r="X92" i="10"/>
  <c r="AA92" i="10"/>
  <c r="AB92" i="10"/>
  <c r="W93" i="10"/>
  <c r="X93" i="10"/>
  <c r="AA93" i="10"/>
  <c r="AB93" i="10"/>
  <c r="W94" i="10"/>
  <c r="X94" i="10"/>
  <c r="AA94" i="10"/>
  <c r="AB94" i="10"/>
  <c r="AD94" i="10"/>
  <c r="W95" i="10"/>
  <c r="X95" i="10"/>
  <c r="AA95" i="10"/>
  <c r="AB95" i="10"/>
  <c r="W96" i="10"/>
  <c r="X96" i="10"/>
  <c r="AA96" i="10"/>
  <c r="AB96" i="10"/>
  <c r="W97" i="10"/>
  <c r="X97" i="10"/>
  <c r="AA97" i="10"/>
  <c r="AB97" i="10"/>
  <c r="W98" i="10"/>
  <c r="X98" i="10"/>
  <c r="AA98" i="10"/>
  <c r="AB98" i="10"/>
  <c r="W99" i="10"/>
  <c r="X99" i="10"/>
  <c r="AA99" i="10"/>
  <c r="AB99" i="10"/>
  <c r="W100" i="10"/>
  <c r="X100" i="10"/>
  <c r="AA100" i="10"/>
  <c r="AB100" i="10"/>
  <c r="W101" i="10"/>
  <c r="X101" i="10"/>
  <c r="AA101" i="10"/>
  <c r="AB101" i="10"/>
  <c r="W102" i="10"/>
  <c r="X102" i="10"/>
  <c r="AA102" i="10"/>
  <c r="AB102" i="10"/>
  <c r="W103" i="10"/>
  <c r="X103" i="10"/>
  <c r="AA103" i="10"/>
  <c r="AB103" i="10"/>
  <c r="W104" i="10"/>
  <c r="X104" i="10"/>
  <c r="AA104" i="10"/>
  <c r="AB104" i="10"/>
  <c r="W105" i="10"/>
  <c r="X105" i="10"/>
  <c r="AA105" i="10"/>
  <c r="AB105" i="10"/>
  <c r="W106" i="10"/>
  <c r="X106" i="10"/>
  <c r="AA106" i="10"/>
  <c r="AB106" i="10"/>
  <c r="W107" i="10"/>
  <c r="X107" i="10"/>
  <c r="AA107" i="10"/>
  <c r="AB107" i="10"/>
  <c r="V108" i="10"/>
  <c r="W108" i="10"/>
  <c r="X108" i="10"/>
  <c r="AA108" i="10"/>
  <c r="AB108" i="10"/>
  <c r="W109" i="10"/>
  <c r="X109" i="10"/>
  <c r="AA109" i="10"/>
  <c r="AB109" i="10"/>
  <c r="V110" i="10"/>
  <c r="W110" i="10"/>
  <c r="X110" i="10"/>
  <c r="AA110" i="10"/>
  <c r="AB110" i="10"/>
  <c r="W111" i="10"/>
  <c r="X111" i="10"/>
  <c r="AA111" i="10"/>
  <c r="AB111" i="10"/>
  <c r="V112" i="10"/>
  <c r="W112" i="10"/>
  <c r="X112" i="10"/>
  <c r="AA112" i="10"/>
  <c r="AB112" i="10"/>
  <c r="W113" i="10"/>
  <c r="X113" i="10"/>
  <c r="AA113" i="10"/>
  <c r="AB113" i="10"/>
  <c r="V114" i="10"/>
  <c r="W114" i="10"/>
  <c r="X114" i="10"/>
  <c r="AA114" i="10"/>
  <c r="AB114" i="10"/>
  <c r="W115" i="10"/>
  <c r="X115" i="10"/>
  <c r="AA115" i="10"/>
  <c r="AB115" i="10"/>
  <c r="V116" i="10"/>
  <c r="W116" i="10"/>
  <c r="X116" i="10"/>
  <c r="AA116" i="10"/>
  <c r="AB116" i="10"/>
  <c r="W117" i="10"/>
  <c r="X117" i="10"/>
  <c r="AA117" i="10"/>
  <c r="AB117" i="10"/>
  <c r="V118" i="10"/>
  <c r="W118" i="10"/>
  <c r="X118" i="10"/>
  <c r="AA118" i="10"/>
  <c r="AB118" i="10"/>
  <c r="W119" i="10"/>
  <c r="X119" i="10"/>
  <c r="AA119" i="10"/>
  <c r="AB119" i="10"/>
  <c r="V120" i="10"/>
  <c r="W120" i="10"/>
  <c r="X120" i="10"/>
  <c r="AA120" i="10"/>
  <c r="AB120" i="10"/>
  <c r="W121" i="10"/>
  <c r="X121" i="10"/>
  <c r="AA121" i="10"/>
  <c r="AB121" i="10"/>
  <c r="V122" i="10"/>
  <c r="W122" i="10"/>
  <c r="X122" i="10"/>
  <c r="AA122" i="10"/>
  <c r="AB122" i="10"/>
  <c r="W123" i="10"/>
  <c r="X123" i="10"/>
  <c r="AA123" i="10"/>
  <c r="AB123" i="10"/>
  <c r="V124" i="10"/>
  <c r="W124" i="10"/>
  <c r="X124" i="10"/>
  <c r="AA124" i="10"/>
  <c r="AB124" i="10"/>
  <c r="W125" i="10"/>
  <c r="X125" i="10"/>
  <c r="AA125" i="10"/>
  <c r="AB125" i="10"/>
  <c r="V126" i="10"/>
  <c r="W126" i="10"/>
  <c r="X126" i="10"/>
  <c r="AA126" i="10"/>
  <c r="AB126" i="10"/>
  <c r="W127" i="10"/>
  <c r="X127" i="10"/>
  <c r="AA127" i="10"/>
  <c r="AB127" i="10"/>
  <c r="V128" i="10"/>
  <c r="W128" i="10"/>
  <c r="X128" i="10"/>
  <c r="AA128" i="10"/>
  <c r="AB128" i="10"/>
  <c r="W129" i="10"/>
  <c r="X129" i="10"/>
  <c r="AA129" i="10"/>
  <c r="AB129" i="10"/>
  <c r="V130" i="10"/>
  <c r="W130" i="10"/>
  <c r="X130" i="10"/>
  <c r="AA130" i="10"/>
  <c r="AB130" i="10"/>
  <c r="W131" i="10"/>
  <c r="X131" i="10"/>
  <c r="AA131" i="10"/>
  <c r="AB131" i="10"/>
  <c r="V132" i="10"/>
  <c r="W132" i="10"/>
  <c r="X132" i="10"/>
  <c r="AA132" i="10"/>
  <c r="AB132" i="10"/>
  <c r="W133" i="10"/>
  <c r="X133" i="10"/>
  <c r="AA133" i="10"/>
  <c r="AB133" i="10"/>
  <c r="V134" i="10"/>
  <c r="W134" i="10"/>
  <c r="X134" i="10"/>
  <c r="AA134" i="10"/>
  <c r="AB134" i="10"/>
  <c r="W135" i="10"/>
  <c r="X135" i="10"/>
  <c r="AA135" i="10"/>
  <c r="AB135" i="10"/>
  <c r="V136" i="10"/>
  <c r="W136" i="10"/>
  <c r="X136" i="10"/>
  <c r="AA136" i="10"/>
  <c r="AB136" i="10"/>
  <c r="W137" i="10"/>
  <c r="X137" i="10"/>
  <c r="AA137" i="10"/>
  <c r="AB137" i="10"/>
  <c r="V138" i="10"/>
  <c r="W138" i="10"/>
  <c r="X138" i="10"/>
  <c r="AA138" i="10"/>
  <c r="AB138" i="10"/>
  <c r="W139" i="10"/>
  <c r="X139" i="10"/>
  <c r="AA139" i="10"/>
  <c r="AB139" i="10"/>
  <c r="V140" i="10"/>
  <c r="W140" i="10"/>
  <c r="X140" i="10"/>
  <c r="AA140" i="10"/>
  <c r="AB140" i="10"/>
  <c r="W141" i="10"/>
  <c r="X141" i="10"/>
  <c r="AA141" i="10"/>
  <c r="AB141" i="10"/>
  <c r="V142" i="10"/>
  <c r="W142" i="10"/>
  <c r="X142" i="10"/>
  <c r="AA142" i="10"/>
  <c r="AB142" i="10"/>
  <c r="W143" i="10"/>
  <c r="X143" i="10"/>
  <c r="AA143" i="10"/>
  <c r="AB143" i="10"/>
  <c r="V144" i="10"/>
  <c r="W144" i="10"/>
  <c r="X144" i="10"/>
  <c r="AA144" i="10"/>
  <c r="AB144" i="10"/>
  <c r="W145" i="10"/>
  <c r="X145" i="10"/>
  <c r="AA145" i="10"/>
  <c r="AB145" i="10"/>
  <c r="AE145" i="10"/>
  <c r="W146" i="10"/>
  <c r="X146" i="10"/>
  <c r="AA146" i="10"/>
  <c r="AB146" i="10"/>
  <c r="W147" i="10"/>
  <c r="X147" i="10"/>
  <c r="AA147" i="10"/>
  <c r="AB147" i="10"/>
  <c r="W148" i="10"/>
  <c r="X148" i="10"/>
  <c r="AA148" i="10"/>
  <c r="AB148" i="10"/>
  <c r="W149" i="10"/>
  <c r="X149" i="10"/>
  <c r="AA149" i="10"/>
  <c r="AB149" i="10"/>
  <c r="W150" i="10"/>
  <c r="X150" i="10"/>
  <c r="AA150" i="10"/>
  <c r="AB150" i="10"/>
  <c r="W151" i="10"/>
  <c r="X151" i="10"/>
  <c r="AA151" i="10"/>
  <c r="AB151" i="10"/>
  <c r="W152" i="10"/>
  <c r="X152" i="10"/>
  <c r="AA152" i="10"/>
  <c r="AB152" i="10"/>
  <c r="W153" i="10"/>
  <c r="X153" i="10"/>
  <c r="AA153" i="10"/>
  <c r="AB153" i="10"/>
  <c r="W154" i="10"/>
  <c r="X154" i="10"/>
  <c r="AA154" i="10"/>
  <c r="AB154" i="10"/>
  <c r="W155" i="10"/>
  <c r="X155" i="10"/>
  <c r="AA155" i="10"/>
  <c r="AB155" i="10"/>
  <c r="W156" i="10"/>
  <c r="X156" i="10"/>
  <c r="AA156" i="10"/>
  <c r="AB156" i="10"/>
  <c r="W157" i="10"/>
  <c r="X157" i="10"/>
  <c r="AA157" i="10"/>
  <c r="AB157" i="10"/>
  <c r="W158" i="10"/>
  <c r="X158" i="10"/>
  <c r="AA158" i="10"/>
  <c r="AB158" i="10"/>
  <c r="AD158" i="10"/>
  <c r="V159" i="10"/>
  <c r="W159" i="10"/>
  <c r="X159" i="10"/>
  <c r="AA159" i="10"/>
  <c r="AB159" i="10"/>
  <c r="W160" i="10"/>
  <c r="X160" i="10"/>
  <c r="AA160" i="10"/>
  <c r="AB160" i="10"/>
  <c r="V161" i="10"/>
  <c r="W161" i="10"/>
  <c r="X161" i="10"/>
  <c r="AA161" i="10"/>
  <c r="AB161" i="10"/>
  <c r="W162" i="10"/>
  <c r="X162" i="10"/>
  <c r="AA162" i="10"/>
  <c r="AB162" i="10"/>
  <c r="V163" i="10"/>
  <c r="W163" i="10"/>
  <c r="X163" i="10"/>
  <c r="AA163" i="10"/>
  <c r="AB163" i="10"/>
  <c r="AE163" i="10"/>
  <c r="W164" i="10"/>
  <c r="X164" i="10"/>
  <c r="AA164" i="10"/>
  <c r="AB164" i="10"/>
  <c r="W165" i="10"/>
  <c r="X165" i="10"/>
  <c r="AA165" i="10"/>
  <c r="AB165" i="10"/>
  <c r="W166" i="10"/>
  <c r="X166" i="10"/>
  <c r="AA166" i="10"/>
  <c r="AB166" i="10"/>
  <c r="W167" i="10"/>
  <c r="X167" i="10"/>
  <c r="AA167" i="10"/>
  <c r="AB167" i="10"/>
  <c r="W168" i="10"/>
  <c r="X168" i="10"/>
  <c r="AA168" i="10"/>
  <c r="AB168" i="10"/>
  <c r="W169" i="10"/>
  <c r="X169" i="10"/>
  <c r="AA169" i="10"/>
  <c r="AB169" i="10"/>
  <c r="W170" i="10"/>
  <c r="X170" i="10"/>
  <c r="AA170" i="10"/>
  <c r="AB170" i="10"/>
  <c r="W171" i="10"/>
  <c r="X171" i="10"/>
  <c r="AA171" i="10"/>
  <c r="AB171" i="10"/>
  <c r="W172" i="10"/>
  <c r="X172" i="10"/>
  <c r="AA172" i="10"/>
  <c r="AB172" i="10"/>
  <c r="W173" i="10"/>
  <c r="X173" i="10"/>
  <c r="AA173" i="10"/>
  <c r="AB173" i="10"/>
  <c r="V174" i="10"/>
  <c r="W174" i="10"/>
  <c r="X174" i="10"/>
  <c r="AA174" i="10"/>
  <c r="AB174" i="10"/>
  <c r="W175" i="10"/>
  <c r="X175" i="10"/>
  <c r="AA175" i="10"/>
  <c r="AB175" i="10"/>
  <c r="V176" i="10"/>
  <c r="W176" i="10"/>
  <c r="X176" i="10"/>
  <c r="AA176" i="10"/>
  <c r="AB176" i="10"/>
  <c r="AD176" i="10"/>
  <c r="W177" i="10"/>
  <c r="X177" i="10"/>
  <c r="AA177" i="10"/>
  <c r="AB177" i="10"/>
  <c r="W178" i="10"/>
  <c r="X178" i="10"/>
  <c r="AA178" i="10"/>
  <c r="AB178" i="10"/>
  <c r="W179" i="10"/>
  <c r="X179" i="10"/>
  <c r="AA179" i="10"/>
  <c r="AB179" i="10"/>
  <c r="AE179" i="10"/>
  <c r="W180" i="10"/>
  <c r="X180" i="10"/>
  <c r="AA180" i="10"/>
  <c r="AB180" i="10"/>
  <c r="V181" i="10"/>
  <c r="W181" i="10"/>
  <c r="X181" i="10"/>
  <c r="AA181" i="10"/>
  <c r="AB181" i="10"/>
  <c r="W182" i="10"/>
  <c r="X182" i="10"/>
  <c r="AA182" i="10"/>
  <c r="AB182" i="10"/>
  <c r="V183" i="10"/>
  <c r="W183" i="10"/>
  <c r="X183" i="10"/>
  <c r="AA183" i="10"/>
  <c r="AB183" i="10"/>
  <c r="W184" i="10"/>
  <c r="X184" i="10"/>
  <c r="AA184" i="10"/>
  <c r="AB184" i="10"/>
  <c r="V185" i="10"/>
  <c r="W185" i="10"/>
  <c r="X185" i="10"/>
  <c r="AA185" i="10"/>
  <c r="AB185" i="10"/>
  <c r="W186" i="10"/>
  <c r="X186" i="10"/>
  <c r="AA186" i="10"/>
  <c r="AB186" i="10"/>
  <c r="V187" i="10"/>
  <c r="W187" i="10"/>
  <c r="X187" i="10"/>
  <c r="AA187" i="10"/>
  <c r="AB187" i="10"/>
  <c r="W188" i="10"/>
  <c r="X188" i="10"/>
  <c r="AA188" i="10"/>
  <c r="AB188" i="10"/>
  <c r="V189" i="10"/>
  <c r="W189" i="10"/>
  <c r="X189" i="10"/>
  <c r="AA189" i="10"/>
  <c r="AB189" i="10"/>
  <c r="W190" i="10"/>
  <c r="X190" i="10"/>
  <c r="AA190" i="10"/>
  <c r="AB190" i="10"/>
  <c r="W191" i="10"/>
  <c r="X191" i="10"/>
  <c r="AA191" i="10"/>
  <c r="AB191" i="10"/>
  <c r="W192" i="10"/>
  <c r="X192" i="10"/>
  <c r="AA192" i="10"/>
  <c r="AB192" i="10"/>
  <c r="AD192" i="10"/>
  <c r="W193" i="10"/>
  <c r="X193" i="10"/>
  <c r="AA193" i="10"/>
  <c r="AB193" i="10"/>
  <c r="V194" i="10"/>
  <c r="W194" i="10"/>
  <c r="X194" i="10"/>
  <c r="AA194" i="10"/>
  <c r="AB194" i="10"/>
  <c r="W195" i="10"/>
  <c r="X195" i="10"/>
  <c r="AA195" i="10"/>
  <c r="AB195" i="10"/>
  <c r="AE195" i="10"/>
  <c r="W196" i="10"/>
  <c r="X196" i="10"/>
  <c r="AA196" i="10"/>
  <c r="AB196" i="10"/>
  <c r="W197" i="10"/>
  <c r="X197" i="10"/>
  <c r="AA197" i="10"/>
  <c r="AB197" i="10"/>
  <c r="W198" i="10"/>
  <c r="X198" i="10"/>
  <c r="AA198" i="10"/>
  <c r="AB198" i="10"/>
  <c r="W199" i="10"/>
  <c r="X199" i="10"/>
  <c r="AA199" i="10"/>
  <c r="AB199" i="10"/>
  <c r="W200" i="10"/>
  <c r="X200" i="10"/>
  <c r="AA200" i="10"/>
  <c r="AB200" i="10"/>
  <c r="W201" i="10"/>
  <c r="X201" i="10"/>
  <c r="AA201" i="10"/>
  <c r="AB201" i="10"/>
  <c r="W202" i="10"/>
  <c r="X202" i="10"/>
  <c r="AA202" i="10"/>
  <c r="AB202" i="10"/>
  <c r="W203" i="10"/>
  <c r="X203" i="10"/>
  <c r="AA203" i="10"/>
  <c r="AB203" i="10"/>
  <c r="W204" i="10"/>
  <c r="X204" i="10"/>
  <c r="AA204" i="10"/>
  <c r="AB204" i="10"/>
  <c r="W205" i="10"/>
  <c r="X205" i="10"/>
  <c r="AA205" i="10"/>
  <c r="AB205" i="10"/>
  <c r="W206" i="10"/>
  <c r="X206" i="10"/>
  <c r="AA206" i="10"/>
  <c r="AB206" i="10"/>
  <c r="V207" i="10"/>
  <c r="W207" i="10"/>
  <c r="X207" i="10"/>
  <c r="AA207" i="10"/>
  <c r="AB207" i="10"/>
  <c r="W208" i="10"/>
  <c r="X208" i="10"/>
  <c r="AA208" i="10"/>
  <c r="AB208" i="10"/>
  <c r="AD208" i="10"/>
  <c r="W209" i="10"/>
  <c r="X209" i="10"/>
  <c r="AA209" i="10"/>
  <c r="AB209" i="10"/>
  <c r="W210" i="10"/>
  <c r="X210" i="10"/>
  <c r="AA210" i="10"/>
  <c r="AB210" i="10"/>
  <c r="W211" i="10"/>
  <c r="X211" i="10"/>
  <c r="AA211" i="10"/>
  <c r="AB211" i="10"/>
  <c r="AE211" i="10"/>
  <c r="V212" i="10"/>
  <c r="W212" i="10"/>
  <c r="X212" i="10"/>
  <c r="AA212" i="10"/>
  <c r="AB212" i="10"/>
  <c r="W213" i="10"/>
  <c r="X213" i="10"/>
  <c r="AA213" i="10"/>
  <c r="AB213" i="10"/>
  <c r="V214" i="10"/>
  <c r="W214" i="10"/>
  <c r="X214" i="10"/>
  <c r="AA214" i="10"/>
  <c r="AB214" i="10"/>
  <c r="W215" i="10"/>
  <c r="X215" i="10"/>
  <c r="AA215" i="10"/>
  <c r="AB215" i="10"/>
  <c r="V216" i="10"/>
  <c r="W216" i="10"/>
  <c r="X216" i="10"/>
  <c r="AA216" i="10"/>
  <c r="AB216" i="10"/>
  <c r="W217" i="10"/>
  <c r="X217" i="10"/>
  <c r="AA217" i="10"/>
  <c r="AB217" i="10"/>
  <c r="V218" i="10"/>
  <c r="W218" i="10"/>
  <c r="X218" i="10"/>
  <c r="AA218" i="10"/>
  <c r="AB218" i="10"/>
  <c r="W219" i="10"/>
  <c r="X219" i="10"/>
  <c r="AA219" i="10"/>
  <c r="AB219" i="10"/>
  <c r="V220" i="10"/>
  <c r="W220" i="10"/>
  <c r="X220" i="10"/>
  <c r="AA220" i="10"/>
  <c r="AB220" i="10"/>
  <c r="W221" i="10"/>
  <c r="X221" i="10"/>
  <c r="AA221" i="10"/>
  <c r="AB221" i="10"/>
  <c r="W222" i="10"/>
  <c r="X222" i="10"/>
  <c r="AA222" i="10"/>
  <c r="AB222" i="10"/>
  <c r="W223" i="10"/>
  <c r="X223" i="10"/>
  <c r="AA223" i="10"/>
  <c r="AB223" i="10"/>
  <c r="W224" i="10"/>
  <c r="X224" i="10"/>
  <c r="AA224" i="10"/>
  <c r="AB224" i="10"/>
  <c r="AD224" i="10"/>
  <c r="V225" i="10"/>
  <c r="W225" i="10"/>
  <c r="X225" i="10"/>
  <c r="AA225" i="10"/>
  <c r="AB225" i="10"/>
  <c r="W226" i="10"/>
  <c r="X226" i="10"/>
  <c r="AA226" i="10"/>
  <c r="AB226" i="10"/>
  <c r="V227" i="10"/>
  <c r="W227" i="10"/>
  <c r="X227" i="10"/>
  <c r="AA227" i="10"/>
  <c r="AB227" i="10"/>
  <c r="AE227" i="10"/>
  <c r="W228" i="10"/>
  <c r="X228" i="10"/>
  <c r="AA228" i="10"/>
  <c r="AB228" i="10"/>
  <c r="W229" i="10"/>
  <c r="X229" i="10"/>
  <c r="AA229" i="10"/>
  <c r="AB229" i="10"/>
  <c r="W230" i="10"/>
  <c r="X230" i="10"/>
  <c r="AA230" i="10"/>
  <c r="AB230" i="10"/>
  <c r="W231" i="10"/>
  <c r="X231" i="10"/>
  <c r="AA231" i="10"/>
  <c r="AB231" i="10"/>
  <c r="W232" i="10"/>
  <c r="X232" i="10"/>
  <c r="AA232" i="10"/>
  <c r="AB232" i="10"/>
  <c r="W233" i="10"/>
  <c r="X233" i="10"/>
  <c r="AA233" i="10"/>
  <c r="AB233" i="10"/>
  <c r="W234" i="10"/>
  <c r="X234" i="10"/>
  <c r="AA234" i="10"/>
  <c r="AB234" i="10"/>
  <c r="W235" i="10"/>
  <c r="X235" i="10"/>
  <c r="AA235" i="10"/>
  <c r="AB235" i="10"/>
  <c r="W236" i="10"/>
  <c r="X236" i="10"/>
  <c r="AA236" i="10"/>
  <c r="AB236" i="10"/>
  <c r="W237" i="10"/>
  <c r="X237" i="10"/>
  <c r="AA237" i="10"/>
  <c r="AB237" i="10"/>
  <c r="V238" i="10"/>
  <c r="W238" i="10"/>
  <c r="X238" i="10"/>
  <c r="AA238" i="10"/>
  <c r="AB238" i="10"/>
  <c r="W239" i="10"/>
  <c r="X239" i="10"/>
  <c r="AA239" i="10"/>
  <c r="AB239" i="10"/>
  <c r="V240" i="10"/>
  <c r="W240" i="10"/>
  <c r="X240" i="10"/>
  <c r="AA240" i="10"/>
  <c r="AB240" i="10"/>
  <c r="AD240" i="10"/>
  <c r="W241" i="10"/>
  <c r="X241" i="10"/>
  <c r="AA241" i="10"/>
  <c r="AB241" i="10"/>
  <c r="W242" i="10"/>
  <c r="X242" i="10"/>
  <c r="AA242" i="10"/>
  <c r="AB242" i="10"/>
  <c r="V243" i="10"/>
  <c r="W243" i="10"/>
  <c r="X243" i="10"/>
  <c r="AA243" i="10"/>
  <c r="AB243" i="10"/>
  <c r="W244" i="10"/>
  <c r="X244" i="10"/>
  <c r="AA244" i="10"/>
  <c r="AB244" i="10"/>
  <c r="V245" i="10"/>
  <c r="W245" i="10"/>
  <c r="X245" i="10"/>
  <c r="AA245" i="10"/>
  <c r="AB245" i="10"/>
  <c r="W246" i="10"/>
  <c r="X246" i="10"/>
  <c r="AA246" i="10"/>
  <c r="AB246" i="10"/>
  <c r="V247" i="10"/>
  <c r="W247" i="10"/>
  <c r="X247" i="10"/>
  <c r="AA247" i="10"/>
  <c r="AB247" i="10"/>
  <c r="W248" i="10"/>
  <c r="X248" i="10"/>
  <c r="AA248" i="10"/>
  <c r="AB248" i="10"/>
  <c r="AE248" i="10"/>
  <c r="W249" i="10"/>
  <c r="X249" i="10"/>
  <c r="AA249" i="10"/>
  <c r="AB249" i="10"/>
  <c r="AD249" i="10"/>
  <c r="V250" i="10"/>
  <c r="W250" i="10"/>
  <c r="X250" i="10"/>
  <c r="AA250" i="10"/>
  <c r="AB250" i="10"/>
  <c r="W251" i="10"/>
  <c r="X251" i="10"/>
  <c r="AA251" i="10"/>
  <c r="AB251" i="10"/>
  <c r="W252" i="10"/>
  <c r="X252" i="10"/>
  <c r="AA252" i="10"/>
  <c r="AB252" i="10"/>
  <c r="AE252" i="10"/>
  <c r="V253" i="10"/>
  <c r="W253" i="10"/>
  <c r="X253" i="10"/>
  <c r="AA253" i="10"/>
  <c r="AB253" i="10"/>
  <c r="AD253" i="10"/>
  <c r="W254" i="10"/>
  <c r="X254" i="10"/>
  <c r="AA254" i="10"/>
  <c r="AB254" i="10"/>
  <c r="W255" i="10"/>
  <c r="X255" i="10"/>
  <c r="AA255" i="10"/>
  <c r="AB255" i="10"/>
  <c r="V256" i="10"/>
  <c r="W256" i="10"/>
  <c r="X256" i="10"/>
  <c r="AA256" i="10"/>
  <c r="AB256" i="10"/>
  <c r="AE256" i="10"/>
  <c r="W257" i="10"/>
  <c r="X257" i="10"/>
  <c r="AA257" i="10"/>
  <c r="AB257" i="10"/>
  <c r="AD257" i="10"/>
  <c r="W258" i="10"/>
  <c r="X258" i="10"/>
  <c r="AA258" i="10"/>
  <c r="AB258" i="10"/>
  <c r="W259" i="10"/>
  <c r="X259" i="10"/>
  <c r="AA259" i="10"/>
  <c r="AB259" i="10"/>
  <c r="W260" i="10"/>
  <c r="X260" i="10"/>
  <c r="AA260" i="10"/>
  <c r="AB260" i="10"/>
  <c r="AE260" i="10"/>
  <c r="W261" i="10"/>
  <c r="X261" i="10"/>
  <c r="AA261" i="10"/>
  <c r="AB261" i="10"/>
  <c r="AD261" i="10"/>
  <c r="W262" i="10"/>
  <c r="X262" i="10"/>
  <c r="AA262" i="10"/>
  <c r="AB262" i="10"/>
  <c r="V263" i="10"/>
  <c r="W263" i="10"/>
  <c r="X263" i="10"/>
  <c r="AA263" i="10"/>
  <c r="AB263" i="10"/>
  <c r="W264" i="10"/>
  <c r="X264" i="10"/>
  <c r="AA264" i="10"/>
  <c r="AB264" i="10"/>
  <c r="AE264" i="10"/>
  <c r="W265" i="10"/>
  <c r="X265" i="10"/>
  <c r="AA265" i="10"/>
  <c r="AB265" i="10"/>
  <c r="AD265" i="10"/>
  <c r="V266" i="10"/>
  <c r="W266" i="10"/>
  <c r="X266" i="10"/>
  <c r="AA266" i="10"/>
  <c r="AB266" i="10"/>
  <c r="W267" i="10"/>
  <c r="X267" i="10"/>
  <c r="AA267" i="10"/>
  <c r="AB267" i="10"/>
  <c r="W268" i="10"/>
  <c r="X268" i="10"/>
  <c r="AA268" i="10"/>
  <c r="AB268" i="10"/>
  <c r="AE268" i="10"/>
  <c r="V269" i="10"/>
  <c r="W269" i="10"/>
  <c r="X269" i="10"/>
  <c r="AA269" i="10"/>
  <c r="AB269" i="10"/>
  <c r="AD269" i="10"/>
  <c r="W270" i="10"/>
  <c r="X270" i="10"/>
  <c r="AA270" i="10"/>
  <c r="AB270" i="10"/>
  <c r="W271" i="10"/>
  <c r="X271" i="10"/>
  <c r="AA271" i="10"/>
  <c r="AB271" i="10"/>
  <c r="V272" i="10"/>
  <c r="W272" i="10"/>
  <c r="X272" i="10"/>
  <c r="AA272" i="10"/>
  <c r="AB272" i="10"/>
  <c r="AE272" i="10"/>
  <c r="W273" i="10"/>
  <c r="X273" i="10"/>
  <c r="AA273" i="10"/>
  <c r="AB273" i="10"/>
  <c r="AD273" i="10"/>
  <c r="W274" i="10"/>
  <c r="X274" i="10"/>
  <c r="AA274" i="10"/>
  <c r="AB274" i="10"/>
  <c r="W275" i="10"/>
  <c r="X275" i="10"/>
  <c r="AA275" i="10"/>
  <c r="AB275" i="10"/>
  <c r="W276" i="10"/>
  <c r="X276" i="10"/>
  <c r="AA276" i="10"/>
  <c r="AB276" i="10"/>
  <c r="AE276" i="10"/>
  <c r="W277" i="10"/>
  <c r="X277" i="10"/>
  <c r="AA277" i="10"/>
  <c r="AB277" i="10"/>
  <c r="AD277" i="10"/>
  <c r="W278" i="10"/>
  <c r="X278" i="10"/>
  <c r="AA278" i="10"/>
  <c r="AB278" i="10"/>
  <c r="V279" i="10"/>
  <c r="W279" i="10"/>
  <c r="X279" i="10"/>
  <c r="AA279" i="10"/>
  <c r="AB279" i="10"/>
  <c r="W280" i="10"/>
  <c r="X280" i="10"/>
  <c r="AA280" i="10"/>
  <c r="AB280" i="10"/>
  <c r="AE280" i="10"/>
  <c r="W281" i="10"/>
  <c r="X281" i="10"/>
  <c r="AA281" i="10"/>
  <c r="AB281" i="10"/>
  <c r="AD281" i="10"/>
  <c r="V282" i="10"/>
  <c r="W282" i="10"/>
  <c r="X282" i="10"/>
  <c r="AA282" i="10"/>
  <c r="AB282" i="10"/>
  <c r="W283" i="10"/>
  <c r="X283" i="10"/>
  <c r="AA283" i="10"/>
  <c r="AB283" i="10"/>
  <c r="W284" i="10"/>
  <c r="X284" i="10"/>
  <c r="AA284" i="10"/>
  <c r="AB284" i="10"/>
  <c r="AE284" i="10"/>
  <c r="V285" i="10"/>
  <c r="W285" i="10"/>
  <c r="X285" i="10"/>
  <c r="AA285" i="10"/>
  <c r="AB285" i="10"/>
  <c r="AD285" i="10"/>
  <c r="W286" i="10"/>
  <c r="X286" i="10"/>
  <c r="AA286" i="10"/>
  <c r="AB286" i="10"/>
  <c r="W287" i="10"/>
  <c r="X287" i="10"/>
  <c r="AA287" i="10"/>
  <c r="AB287" i="10"/>
  <c r="V288" i="10"/>
  <c r="W288" i="10"/>
  <c r="X288" i="10"/>
  <c r="AA288" i="10"/>
  <c r="AB288" i="10"/>
  <c r="AE288" i="10"/>
  <c r="W289" i="10"/>
  <c r="X289" i="10"/>
  <c r="AA289" i="10"/>
  <c r="AB289" i="10"/>
  <c r="AD289" i="10"/>
  <c r="W290" i="10"/>
  <c r="X290" i="10"/>
  <c r="AA290" i="10"/>
  <c r="AB290" i="10"/>
  <c r="W291" i="10"/>
  <c r="X291" i="10"/>
  <c r="AA291" i="10"/>
  <c r="AB291" i="10"/>
  <c r="W292" i="10"/>
  <c r="X292" i="10"/>
  <c r="AA292" i="10"/>
  <c r="AB292" i="10"/>
  <c r="AE292" i="10"/>
  <c r="W293" i="10"/>
  <c r="X293" i="10"/>
  <c r="AA293" i="10"/>
  <c r="AB293" i="10"/>
  <c r="AD293" i="10"/>
  <c r="W294" i="10"/>
  <c r="X294" i="10"/>
  <c r="AA294" i="10"/>
  <c r="AB294" i="10"/>
  <c r="V295" i="10"/>
  <c r="W295" i="10"/>
  <c r="X295" i="10"/>
  <c r="AA295" i="10"/>
  <c r="AB295" i="10"/>
  <c r="W296" i="10"/>
  <c r="X296" i="10"/>
  <c r="AA296" i="10"/>
  <c r="AB296" i="10"/>
  <c r="AE296" i="10"/>
  <c r="W297" i="10"/>
  <c r="X297" i="10"/>
  <c r="AA297" i="10"/>
  <c r="AB297" i="10"/>
  <c r="AD297" i="10"/>
  <c r="V298" i="10"/>
  <c r="W298" i="10"/>
  <c r="X298" i="10"/>
  <c r="AA298" i="10"/>
  <c r="AB298" i="10"/>
  <c r="AE298" i="10"/>
  <c r="V299" i="10"/>
  <c r="W299" i="10"/>
  <c r="X299" i="10"/>
  <c r="AA299" i="10"/>
  <c r="AB299" i="10"/>
  <c r="W300" i="10"/>
  <c r="X300" i="10"/>
  <c r="AA300" i="10"/>
  <c r="AB300" i="10"/>
  <c r="AE300" i="10"/>
  <c r="W301" i="10"/>
  <c r="X301" i="10"/>
  <c r="AA301" i="10"/>
  <c r="AB301" i="10"/>
  <c r="AD301" i="10"/>
  <c r="AE301" i="10"/>
  <c r="W302" i="10"/>
  <c r="X302" i="10"/>
  <c r="AA302" i="10"/>
  <c r="AB302" i="10"/>
  <c r="AE302" i="10"/>
  <c r="W303" i="10"/>
  <c r="X303" i="10"/>
  <c r="AA303" i="10"/>
  <c r="AB303" i="10"/>
  <c r="W304" i="10"/>
  <c r="X304" i="10"/>
  <c r="AA304" i="10"/>
  <c r="AB304" i="10"/>
  <c r="AE304" i="10"/>
  <c r="AA305" i="10"/>
  <c r="AD110" i="10" s="1"/>
  <c r="AB305" i="10"/>
  <c r="AE305" i="10"/>
  <c r="N7" i="11" l="1"/>
  <c r="O7" i="11"/>
  <c r="P7" i="11"/>
  <c r="L8" i="11"/>
  <c r="Z161" i="10"/>
  <c r="Z156" i="10"/>
  <c r="V87" i="10"/>
  <c r="V93" i="10"/>
  <c r="V85" i="10"/>
  <c r="Z134" i="10"/>
  <c r="Z129" i="10"/>
  <c r="Z171" i="10"/>
  <c r="Z217" i="10"/>
  <c r="Z145" i="10"/>
  <c r="Z118" i="10"/>
  <c r="Z113" i="10"/>
  <c r="Z76" i="10"/>
  <c r="Z281" i="10"/>
  <c r="Z272" i="10"/>
  <c r="Z261" i="10"/>
  <c r="Z248" i="10"/>
  <c r="Z227" i="10"/>
  <c r="Z222" i="10"/>
  <c r="Z203" i="10"/>
  <c r="Z193" i="10"/>
  <c r="Z187" i="10"/>
  <c r="Z182" i="10"/>
  <c r="Z167" i="10"/>
  <c r="Z152" i="10"/>
  <c r="Z104" i="10"/>
  <c r="Z93" i="10"/>
  <c r="Z88" i="10"/>
  <c r="Z72" i="10"/>
  <c r="Z305" i="10"/>
  <c r="AC290" i="10" s="1"/>
  <c r="Z298" i="10"/>
  <c r="Z292" i="10"/>
  <c r="Z283" i="10"/>
  <c r="Z274" i="10"/>
  <c r="Z268" i="10"/>
  <c r="Z263" i="10"/>
  <c r="Z254" i="10"/>
  <c r="Z234" i="10"/>
  <c r="Z214" i="10"/>
  <c r="Z209" i="10"/>
  <c r="Z199" i="10"/>
  <c r="Z174" i="10"/>
  <c r="Z148" i="10"/>
  <c r="Z142" i="10"/>
  <c r="Z137" i="10"/>
  <c r="Z126" i="10"/>
  <c r="Z121" i="10"/>
  <c r="Z110" i="10"/>
  <c r="Z100" i="10"/>
  <c r="Z68" i="10"/>
  <c r="Z67" i="10"/>
  <c r="Z66" i="10"/>
  <c r="Z65" i="10"/>
  <c r="Z52" i="10"/>
  <c r="Z51" i="10"/>
  <c r="Z50" i="10"/>
  <c r="Z49" i="10"/>
  <c r="Z36" i="10"/>
  <c r="Z35" i="10"/>
  <c r="Z34" i="10"/>
  <c r="Z33" i="10"/>
  <c r="Z16" i="10"/>
  <c r="Z304" i="10"/>
  <c r="Z300" i="10"/>
  <c r="Z294" i="10"/>
  <c r="Z285" i="10"/>
  <c r="Z245" i="10"/>
  <c r="Z240" i="10"/>
  <c r="Z230" i="10"/>
  <c r="Z190" i="10"/>
  <c r="Z96" i="10"/>
  <c r="Z85" i="10"/>
  <c r="Z80" i="10"/>
  <c r="AC75" i="10"/>
  <c r="Z303" i="10"/>
  <c r="Z299" i="10"/>
  <c r="Z296" i="10"/>
  <c r="Z291" i="10"/>
  <c r="Z289" i="10"/>
  <c r="Z287" i="10"/>
  <c r="Z282" i="10"/>
  <c r="Z278" i="10"/>
  <c r="Z276" i="10"/>
  <c r="Z269" i="10"/>
  <c r="Z267" i="10"/>
  <c r="Z265" i="10"/>
  <c r="Z258" i="10"/>
  <c r="Z256" i="10"/>
  <c r="Z252" i="10"/>
  <c r="Z247" i="10"/>
  <c r="Z242" i="10"/>
  <c r="Z237" i="10"/>
  <c r="Z233" i="10"/>
  <c r="Z229" i="10"/>
  <c r="Z219" i="10"/>
  <c r="Z216" i="10"/>
  <c r="Z206" i="10"/>
  <c r="Z202" i="10"/>
  <c r="Z198" i="10"/>
  <c r="Z195" i="10"/>
  <c r="Z189" i="10"/>
  <c r="Z184" i="10"/>
  <c r="Z181" i="10"/>
  <c r="Z179" i="10"/>
  <c r="Z176" i="10"/>
  <c r="Z170" i="10"/>
  <c r="Z166" i="10"/>
  <c r="Z163" i="10"/>
  <c r="Z155" i="10"/>
  <c r="Z151" i="10"/>
  <c r="Z147" i="10"/>
  <c r="Z144" i="10"/>
  <c r="Z139" i="10"/>
  <c r="Z136" i="10"/>
  <c r="Z131" i="10"/>
  <c r="Z128" i="10"/>
  <c r="Z123" i="10"/>
  <c r="Z120" i="10"/>
  <c r="Z115" i="10"/>
  <c r="Z112" i="10"/>
  <c r="Z107" i="10"/>
  <c r="Z103" i="10"/>
  <c r="Z99" i="10"/>
  <c r="Z95" i="10"/>
  <c r="Z90" i="10"/>
  <c r="Z87" i="10"/>
  <c r="Z82" i="10"/>
  <c r="Z79" i="10"/>
  <c r="Z75" i="10"/>
  <c r="Z71" i="10"/>
  <c r="Z64" i="10"/>
  <c r="Z63" i="10"/>
  <c r="Z62" i="10"/>
  <c r="Z61" i="10"/>
  <c r="Z48" i="10"/>
  <c r="Z47" i="10"/>
  <c r="Z46" i="10"/>
  <c r="Z45" i="10"/>
  <c r="Z32" i="10"/>
  <c r="Z31" i="10"/>
  <c r="Z30" i="10"/>
  <c r="Z29" i="10"/>
  <c r="Z12" i="10"/>
  <c r="Z6" i="10"/>
  <c r="AC3" i="10"/>
  <c r="Z15" i="10"/>
  <c r="Z13" i="10"/>
  <c r="Z301" i="10"/>
  <c r="Z295" i="10"/>
  <c r="Z293" i="10"/>
  <c r="Z286" i="10"/>
  <c r="Z280" i="10"/>
  <c r="Z275" i="10"/>
  <c r="Z273" i="10"/>
  <c r="Z271" i="10"/>
  <c r="Z266" i="10"/>
  <c r="Z262" i="10"/>
  <c r="Z260" i="10"/>
  <c r="Z253" i="10"/>
  <c r="Z251" i="10"/>
  <c r="Z249" i="10"/>
  <c r="Z244" i="10"/>
  <c r="Z241" i="10"/>
  <c r="Z239" i="10"/>
  <c r="Z236" i="10"/>
  <c r="Z232" i="10"/>
  <c r="Z228" i="10"/>
  <c r="Z226" i="10"/>
  <c r="Z224" i="10"/>
  <c r="Z221" i="10"/>
  <c r="Z218" i="10"/>
  <c r="Z213" i="10"/>
  <c r="Z211" i="10"/>
  <c r="Z208" i="10"/>
  <c r="Z205" i="10"/>
  <c r="Z201" i="10"/>
  <c r="Z197" i="10"/>
  <c r="Z194" i="10"/>
  <c r="Z192" i="10"/>
  <c r="Z186" i="10"/>
  <c r="Z183" i="10"/>
  <c r="Z178" i="10"/>
  <c r="Z173" i="10"/>
  <c r="Z169" i="10"/>
  <c r="Z165" i="10"/>
  <c r="Z160" i="10"/>
  <c r="Z158" i="10"/>
  <c r="Z154" i="10"/>
  <c r="Z150" i="10"/>
  <c r="Z146" i="10"/>
  <c r="Z141" i="10"/>
  <c r="Z138" i="10"/>
  <c r="Z133" i="10"/>
  <c r="Z130" i="10"/>
  <c r="Z125" i="10"/>
  <c r="Z122" i="10"/>
  <c r="Z117" i="10"/>
  <c r="Z114" i="10"/>
  <c r="Z109" i="10"/>
  <c r="Z106" i="10"/>
  <c r="Z102" i="10"/>
  <c r="Z98" i="10"/>
  <c r="Z92" i="10"/>
  <c r="Z89" i="10"/>
  <c r="Z84" i="10"/>
  <c r="Z78" i="10"/>
  <c r="Z74" i="10"/>
  <c r="Z70" i="10"/>
  <c r="Z60" i="10"/>
  <c r="Z59" i="10"/>
  <c r="Z58" i="10"/>
  <c r="Z57" i="10"/>
  <c r="Z44" i="10"/>
  <c r="Z43" i="10"/>
  <c r="Z42" i="10"/>
  <c r="Z41" i="10"/>
  <c r="Z28" i="10"/>
  <c r="Z27" i="10"/>
  <c r="Z26" i="10"/>
  <c r="Z25" i="10"/>
  <c r="Z9" i="10"/>
  <c r="Z14" i="10"/>
  <c r="Z302" i="10"/>
  <c r="Z297" i="10"/>
  <c r="Z290" i="10"/>
  <c r="Z288" i="10"/>
  <c r="Z284" i="10"/>
  <c r="Z279" i="10"/>
  <c r="Z277" i="10"/>
  <c r="Z270" i="10"/>
  <c r="Z264" i="10"/>
  <c r="Z259" i="10"/>
  <c r="Z257" i="10"/>
  <c r="Z255" i="10"/>
  <c r="Z250" i="10"/>
  <c r="Z246" i="10"/>
  <c r="Z243" i="10"/>
  <c r="Z238" i="10"/>
  <c r="Z235" i="10"/>
  <c r="Z231" i="10"/>
  <c r="Z225" i="10"/>
  <c r="Z223" i="10"/>
  <c r="Z220" i="10"/>
  <c r="Z215" i="10"/>
  <c r="Z212" i="10"/>
  <c r="Z210" i="10"/>
  <c r="Z207" i="10"/>
  <c r="Z204" i="10"/>
  <c r="Z200" i="10"/>
  <c r="Z196" i="10"/>
  <c r="Z191" i="10"/>
  <c r="Z188" i="10"/>
  <c r="Z185" i="10"/>
  <c r="Z180" i="10"/>
  <c r="Z177" i="10"/>
  <c r="Z175" i="10"/>
  <c r="Z172" i="10"/>
  <c r="Z168" i="10"/>
  <c r="Z164" i="10"/>
  <c r="Z162" i="10"/>
  <c r="Z159" i="10"/>
  <c r="Z157" i="10"/>
  <c r="Z153" i="10"/>
  <c r="Z149" i="10"/>
  <c r="Z143" i="10"/>
  <c r="Z140" i="10"/>
  <c r="Z135" i="10"/>
  <c r="Z132" i="10"/>
  <c r="Z127" i="10"/>
  <c r="Z124" i="10"/>
  <c r="Z119" i="10"/>
  <c r="Z116" i="10"/>
  <c r="Z111" i="10"/>
  <c r="Z108" i="10"/>
  <c r="Z105" i="10"/>
  <c r="Z101" i="10"/>
  <c r="Z97" i="10"/>
  <c r="Z94" i="10"/>
  <c r="Z91" i="10"/>
  <c r="Z86" i="10"/>
  <c r="Z83" i="10"/>
  <c r="Z81" i="10"/>
  <c r="Z77" i="10"/>
  <c r="Z73" i="10"/>
  <c r="Z69" i="10"/>
  <c r="Z56" i="10"/>
  <c r="Z55" i="10"/>
  <c r="Z54" i="10"/>
  <c r="Z53" i="10"/>
  <c r="Z40" i="10"/>
  <c r="Z39" i="10"/>
  <c r="Z38" i="10"/>
  <c r="Z37" i="10"/>
  <c r="Z24" i="10"/>
  <c r="Z23" i="10"/>
  <c r="Z22" i="10"/>
  <c r="Z21" i="10"/>
  <c r="Z20" i="10"/>
  <c r="Z19" i="10"/>
  <c r="Z18" i="10"/>
  <c r="Z17" i="10"/>
  <c r="Z10" i="10"/>
  <c r="Z8" i="10"/>
  <c r="Z5" i="10"/>
  <c r="V304" i="10"/>
  <c r="AC294" i="10"/>
  <c r="V292" i="10"/>
  <c r="V289" i="10"/>
  <c r="V286" i="10"/>
  <c r="V283" i="10"/>
  <c r="V276" i="10"/>
  <c r="V273" i="10"/>
  <c r="V270" i="10"/>
  <c r="V267" i="10"/>
  <c r="V260" i="10"/>
  <c r="V257" i="10"/>
  <c r="V254" i="10"/>
  <c r="V251" i="10"/>
  <c r="V241" i="10"/>
  <c r="AC237" i="10"/>
  <c r="V236" i="10"/>
  <c r="V234" i="10"/>
  <c r="V232" i="10"/>
  <c r="V230" i="10"/>
  <c r="V228" i="10"/>
  <c r="V223" i="10"/>
  <c r="V210" i="10"/>
  <c r="V205" i="10"/>
  <c r="V203" i="10"/>
  <c r="V201" i="10"/>
  <c r="V199" i="10"/>
  <c r="V197" i="10"/>
  <c r="V192" i="10"/>
  <c r="V190" i="10"/>
  <c r="V179" i="10"/>
  <c r="V177" i="10"/>
  <c r="V172" i="10"/>
  <c r="V170" i="10"/>
  <c r="V168" i="10"/>
  <c r="V166" i="10"/>
  <c r="V164" i="10"/>
  <c r="V157" i="10"/>
  <c r="V155" i="10"/>
  <c r="V153" i="10"/>
  <c r="V151" i="10"/>
  <c r="V149" i="10"/>
  <c r="V147" i="10"/>
  <c r="V106" i="10"/>
  <c r="V104" i="10"/>
  <c r="V102" i="10"/>
  <c r="V100" i="10"/>
  <c r="V98" i="10"/>
  <c r="V96" i="10"/>
  <c r="V81" i="10"/>
  <c r="V79" i="10"/>
  <c r="V77" i="10"/>
  <c r="V75" i="10"/>
  <c r="V73" i="10"/>
  <c r="V71" i="10"/>
  <c r="V69" i="10"/>
  <c r="V64" i="10"/>
  <c r="V56" i="10"/>
  <c r="V48" i="10"/>
  <c r="V40" i="10"/>
  <c r="V32" i="10"/>
  <c r="V24" i="10"/>
  <c r="V12" i="10"/>
  <c r="V8" i="10"/>
  <c r="V300" i="10"/>
  <c r="AC298" i="10"/>
  <c r="V296" i="10"/>
  <c r="V293" i="10"/>
  <c r="V290" i="10"/>
  <c r="V287" i="10"/>
  <c r="V280" i="10"/>
  <c r="V277" i="10"/>
  <c r="V274" i="10"/>
  <c r="V271" i="10"/>
  <c r="V264" i="10"/>
  <c r="V261" i="10"/>
  <c r="V258" i="10"/>
  <c r="V255" i="10"/>
  <c r="V248" i="10"/>
  <c r="V246" i="10"/>
  <c r="V244" i="10"/>
  <c r="V242" i="10"/>
  <c r="V239" i="10"/>
  <c r="V226" i="10"/>
  <c r="V221" i="10"/>
  <c r="V219" i="10"/>
  <c r="V217" i="10"/>
  <c r="V215" i="10"/>
  <c r="V213" i="10"/>
  <c r="V208" i="10"/>
  <c r="V206" i="10"/>
  <c r="V195" i="10"/>
  <c r="V193" i="10"/>
  <c r="V188" i="10"/>
  <c r="V186" i="10"/>
  <c r="V184" i="10"/>
  <c r="V182" i="10"/>
  <c r="V180" i="10"/>
  <c r="V175" i="10"/>
  <c r="V162" i="10"/>
  <c r="V160" i="10"/>
  <c r="V145" i="10"/>
  <c r="V143" i="10"/>
  <c r="V141" i="10"/>
  <c r="V139" i="10"/>
  <c r="V137" i="10"/>
  <c r="V135" i="10"/>
  <c r="V133" i="10"/>
  <c r="V131" i="10"/>
  <c r="V129" i="10"/>
  <c r="V127" i="10"/>
  <c r="V125" i="10"/>
  <c r="V123" i="10"/>
  <c r="V121" i="10"/>
  <c r="V119" i="10"/>
  <c r="V117" i="10"/>
  <c r="V115" i="10"/>
  <c r="V113" i="10"/>
  <c r="V111" i="10"/>
  <c r="V109" i="10"/>
  <c r="V94" i="10"/>
  <c r="V92" i="10"/>
  <c r="V90" i="10"/>
  <c r="V88" i="10"/>
  <c r="V86" i="10"/>
  <c r="V84" i="10"/>
  <c r="V82" i="10"/>
  <c r="V303" i="10"/>
  <c r="V302" i="10"/>
  <c r="V301" i="10"/>
  <c r="V297" i="10"/>
  <c r="V294" i="10"/>
  <c r="V291" i="10"/>
  <c r="V284" i="10"/>
  <c r="V281" i="10"/>
  <c r="V278" i="10"/>
  <c r="V275" i="10"/>
  <c r="V268" i="10"/>
  <c r="V265" i="10"/>
  <c r="V262" i="10"/>
  <c r="V259" i="10"/>
  <c r="AC254" i="10"/>
  <c r="V252" i="10"/>
  <c r="V249" i="10"/>
  <c r="V237" i="10"/>
  <c r="V235" i="10"/>
  <c r="V233" i="10"/>
  <c r="V231" i="10"/>
  <c r="V229" i="10"/>
  <c r="V224" i="10"/>
  <c r="V222" i="10"/>
  <c r="V211" i="10"/>
  <c r="V209" i="10"/>
  <c r="V204" i="10"/>
  <c r="V202" i="10"/>
  <c r="V200" i="10"/>
  <c r="V198" i="10"/>
  <c r="V196" i="10"/>
  <c r="V191" i="10"/>
  <c r="V178" i="10"/>
  <c r="V173" i="10"/>
  <c r="V171" i="10"/>
  <c r="V169" i="10"/>
  <c r="V167" i="10"/>
  <c r="V165" i="10"/>
  <c r="V158" i="10"/>
  <c r="V156" i="10"/>
  <c r="V154" i="10"/>
  <c r="V152" i="10"/>
  <c r="V150" i="10"/>
  <c r="V148" i="10"/>
  <c r="V146" i="10"/>
  <c r="V107" i="10"/>
  <c r="V105" i="10"/>
  <c r="V103" i="10"/>
  <c r="V101" i="10"/>
  <c r="V99" i="10"/>
  <c r="V97" i="10"/>
  <c r="V95" i="10"/>
  <c r="V80" i="10"/>
  <c r="V78" i="10"/>
  <c r="V76" i="10"/>
  <c r="V74" i="10"/>
  <c r="V72" i="10"/>
  <c r="V70" i="10"/>
  <c r="V68" i="10"/>
  <c r="V60" i="10"/>
  <c r="V52" i="10"/>
  <c r="V44" i="10"/>
  <c r="V36" i="10"/>
  <c r="V28" i="10"/>
  <c r="V16" i="10"/>
  <c r="Z11" i="10"/>
  <c r="AE5" i="10"/>
  <c r="AE9" i="10"/>
  <c r="AE13" i="10"/>
  <c r="AE17" i="10"/>
  <c r="AE21" i="10"/>
  <c r="AE25" i="10"/>
  <c r="AE29" i="10"/>
  <c r="AE33" i="10"/>
  <c r="AE37" i="10"/>
  <c r="AE41" i="10"/>
  <c r="AE45" i="10"/>
  <c r="AE49" i="10"/>
  <c r="AE53" i="10"/>
  <c r="AE57" i="10"/>
  <c r="AE61" i="10"/>
  <c r="AE65" i="10"/>
  <c r="AE6" i="10"/>
  <c r="AE10" i="10"/>
  <c r="AE14" i="10"/>
  <c r="AE18" i="10"/>
  <c r="AE22" i="10"/>
  <c r="AE26" i="10"/>
  <c r="AE30" i="10"/>
  <c r="AE34" i="10"/>
  <c r="AE38" i="10"/>
  <c r="AE42" i="10"/>
  <c r="AE46" i="10"/>
  <c r="AE50" i="10"/>
  <c r="AE54" i="10"/>
  <c r="AE58" i="10"/>
  <c r="AE62" i="10"/>
  <c r="AE66" i="10"/>
  <c r="AE7" i="10"/>
  <c r="AE11" i="10"/>
  <c r="AE15" i="10"/>
  <c r="AE19" i="10"/>
  <c r="AE23" i="10"/>
  <c r="AE27" i="10"/>
  <c r="AE31" i="10"/>
  <c r="AE35" i="10"/>
  <c r="AE39" i="10"/>
  <c r="AE43" i="10"/>
  <c r="AE47" i="10"/>
  <c r="AE51" i="10"/>
  <c r="AE55" i="10"/>
  <c r="AE59" i="10"/>
  <c r="AE63" i="10"/>
  <c r="AE67" i="10"/>
  <c r="AE20" i="10"/>
  <c r="AE36" i="10"/>
  <c r="AE52" i="10"/>
  <c r="AE70" i="10"/>
  <c r="AE74" i="10"/>
  <c r="AE78" i="10"/>
  <c r="AE82" i="10"/>
  <c r="AE86" i="10"/>
  <c r="AE90" i="10"/>
  <c r="AE94" i="10"/>
  <c r="AE98" i="10"/>
  <c r="AE102" i="10"/>
  <c r="AE106" i="10"/>
  <c r="AE110" i="10"/>
  <c r="AE114" i="10"/>
  <c r="AE118" i="10"/>
  <c r="AE122" i="10"/>
  <c r="AE126" i="10"/>
  <c r="AE130" i="10"/>
  <c r="AE134" i="10"/>
  <c r="AE138" i="10"/>
  <c r="AE142" i="10"/>
  <c r="AE146" i="10"/>
  <c r="AE150" i="10"/>
  <c r="AE154" i="10"/>
  <c r="AE158" i="10"/>
  <c r="AE162" i="10"/>
  <c r="AE24" i="10"/>
  <c r="AE40" i="10"/>
  <c r="AE56" i="10"/>
  <c r="AE71" i="10"/>
  <c r="AE75" i="10"/>
  <c r="AE79" i="10"/>
  <c r="AE83" i="10"/>
  <c r="AE87" i="10"/>
  <c r="AE91" i="10"/>
  <c r="AE95" i="10"/>
  <c r="AE99" i="10"/>
  <c r="AE103" i="10"/>
  <c r="AE107" i="10"/>
  <c r="AE111" i="10"/>
  <c r="AE115" i="10"/>
  <c r="AE119" i="10"/>
  <c r="AE123" i="10"/>
  <c r="AE127" i="10"/>
  <c r="AE131" i="10"/>
  <c r="AE135" i="10"/>
  <c r="AE139" i="10"/>
  <c r="AE143" i="10"/>
  <c r="AE147" i="10"/>
  <c r="AE151" i="10"/>
  <c r="AE155" i="10"/>
  <c r="AE159" i="10"/>
  <c r="AE12" i="10"/>
  <c r="AE28" i="10"/>
  <c r="AE44" i="10"/>
  <c r="AE60" i="10"/>
  <c r="AE68" i="10"/>
  <c r="AE72" i="10"/>
  <c r="AE76" i="10"/>
  <c r="AE80" i="10"/>
  <c r="AE84" i="10"/>
  <c r="AE88" i="10"/>
  <c r="AE92" i="10"/>
  <c r="AE96" i="10"/>
  <c r="AE100" i="10"/>
  <c r="AE104" i="10"/>
  <c r="AE108" i="10"/>
  <c r="AE112" i="10"/>
  <c r="AE116" i="10"/>
  <c r="AE120" i="10"/>
  <c r="AE124" i="10"/>
  <c r="AE128" i="10"/>
  <c r="AE132" i="10"/>
  <c r="AE136" i="10"/>
  <c r="AE140" i="10"/>
  <c r="AE144" i="10"/>
  <c r="AE148" i="10"/>
  <c r="AE152" i="10"/>
  <c r="AE156" i="10"/>
  <c r="AE160" i="10"/>
  <c r="AE77" i="10"/>
  <c r="AE93" i="10"/>
  <c r="AE109" i="10"/>
  <c r="AE125" i="10"/>
  <c r="AE141" i="10"/>
  <c r="AE157" i="10"/>
  <c r="AE164" i="10"/>
  <c r="AE168" i="10"/>
  <c r="AE172" i="10"/>
  <c r="AE176" i="10"/>
  <c r="AE180" i="10"/>
  <c r="AE184" i="10"/>
  <c r="AE188" i="10"/>
  <c r="AE192" i="10"/>
  <c r="AE196" i="10"/>
  <c r="AE200" i="10"/>
  <c r="AE204" i="10"/>
  <c r="AE208" i="10"/>
  <c r="AE212" i="10"/>
  <c r="AE216" i="10"/>
  <c r="AE220" i="10"/>
  <c r="AE224" i="10"/>
  <c r="AE228" i="10"/>
  <c r="AE232" i="10"/>
  <c r="AE236" i="10"/>
  <c r="AE8" i="10"/>
  <c r="AE64" i="10"/>
  <c r="AE73" i="10"/>
  <c r="AE89" i="10"/>
  <c r="AE105" i="10"/>
  <c r="AE121" i="10"/>
  <c r="AE137" i="10"/>
  <c r="AE153" i="10"/>
  <c r="AE165" i="10"/>
  <c r="AE169" i="10"/>
  <c r="AE173" i="10"/>
  <c r="AE177" i="10"/>
  <c r="AE181" i="10"/>
  <c r="AE185" i="10"/>
  <c r="AE189" i="10"/>
  <c r="AE193" i="10"/>
  <c r="AE197" i="10"/>
  <c r="AE201" i="10"/>
  <c r="AE205" i="10"/>
  <c r="AE209" i="10"/>
  <c r="AE213" i="10"/>
  <c r="AE217" i="10"/>
  <c r="AE221" i="10"/>
  <c r="AE225" i="10"/>
  <c r="AE229" i="10"/>
  <c r="AE233" i="10"/>
  <c r="AE237" i="10"/>
  <c r="AE16" i="10"/>
  <c r="AE48" i="10"/>
  <c r="AE69" i="10"/>
  <c r="AE85" i="10"/>
  <c r="AE101" i="10"/>
  <c r="AE117" i="10"/>
  <c r="AE133" i="10"/>
  <c r="AE149" i="10"/>
  <c r="AE166" i="10"/>
  <c r="AE170" i="10"/>
  <c r="AE174" i="10"/>
  <c r="AE178" i="10"/>
  <c r="AE182" i="10"/>
  <c r="AE186" i="10"/>
  <c r="AE190" i="10"/>
  <c r="AE194" i="10"/>
  <c r="AE198" i="10"/>
  <c r="AE202" i="10"/>
  <c r="AE206" i="10"/>
  <c r="AE210" i="10"/>
  <c r="AE214" i="10"/>
  <c r="AE218" i="10"/>
  <c r="AE222" i="10"/>
  <c r="AE226" i="10"/>
  <c r="AE230" i="10"/>
  <c r="AE234" i="10"/>
  <c r="AE238" i="10"/>
  <c r="AE242" i="10"/>
  <c r="AE246" i="10"/>
  <c r="AD304" i="10"/>
  <c r="AE303" i="10"/>
  <c r="AD300" i="10"/>
  <c r="AE299" i="10"/>
  <c r="AD296" i="10"/>
  <c r="AE295" i="10"/>
  <c r="AC293" i="10"/>
  <c r="AD292" i="10"/>
  <c r="AE291" i="10"/>
  <c r="AD288" i="10"/>
  <c r="AE287" i="10"/>
  <c r="AD284" i="10"/>
  <c r="AE283" i="10"/>
  <c r="AD280" i="10"/>
  <c r="AE279" i="10"/>
  <c r="AC277" i="10"/>
  <c r="AD276" i="10"/>
  <c r="AE275" i="10"/>
  <c r="AD272" i="10"/>
  <c r="AE271" i="10"/>
  <c r="AD268" i="10"/>
  <c r="AE267" i="10"/>
  <c r="AD264" i="10"/>
  <c r="AE263" i="10"/>
  <c r="AC261" i="10"/>
  <c r="AD260" i="10"/>
  <c r="AE259" i="10"/>
  <c r="AD256" i="10"/>
  <c r="AE255" i="10"/>
  <c r="AD252" i="10"/>
  <c r="AE251" i="10"/>
  <c r="AD248" i="10"/>
  <c r="AE247" i="10"/>
  <c r="AD246" i="10"/>
  <c r="AE245" i="10"/>
  <c r="AE231" i="10"/>
  <c r="AD228" i="10"/>
  <c r="AC225" i="10"/>
  <c r="AE215" i="10"/>
  <c r="AD212" i="10"/>
  <c r="AE199" i="10"/>
  <c r="AD196" i="10"/>
  <c r="AE183" i="10"/>
  <c r="AD180" i="10"/>
  <c r="AE167" i="10"/>
  <c r="AD164" i="10"/>
  <c r="AE161" i="10"/>
  <c r="AE97" i="10"/>
  <c r="AE32" i="10"/>
  <c r="AD6" i="10"/>
  <c r="AD10" i="10"/>
  <c r="AD14" i="10"/>
  <c r="AD18" i="10"/>
  <c r="AD22" i="10"/>
  <c r="AD26" i="10"/>
  <c r="AD30" i="10"/>
  <c r="AD34" i="10"/>
  <c r="AD38" i="10"/>
  <c r="AD42" i="10"/>
  <c r="AD46" i="10"/>
  <c r="AD50" i="10"/>
  <c r="AD54" i="10"/>
  <c r="AD58" i="10"/>
  <c r="AD62" i="10"/>
  <c r="AD66" i="10"/>
  <c r="AD7" i="10"/>
  <c r="AD11" i="10"/>
  <c r="AD15" i="10"/>
  <c r="AD19" i="10"/>
  <c r="AD23" i="10"/>
  <c r="AD27" i="10"/>
  <c r="AD31" i="10"/>
  <c r="AD35" i="10"/>
  <c r="AD39" i="10"/>
  <c r="AD43" i="10"/>
  <c r="AD47" i="10"/>
  <c r="AD51" i="10"/>
  <c r="AD55" i="10"/>
  <c r="AD59" i="10"/>
  <c r="AD63" i="10"/>
  <c r="AD67" i="10"/>
  <c r="AD8" i="10"/>
  <c r="AD12" i="10"/>
  <c r="AD16" i="10"/>
  <c r="AD20" i="10"/>
  <c r="AD24" i="10"/>
  <c r="AD28" i="10"/>
  <c r="AD32" i="10"/>
  <c r="AD36" i="10"/>
  <c r="AD40" i="10"/>
  <c r="AD44" i="10"/>
  <c r="AD48" i="10"/>
  <c r="AD52" i="10"/>
  <c r="AD56" i="10"/>
  <c r="AD60" i="10"/>
  <c r="AD64" i="10"/>
  <c r="AD9" i="10"/>
  <c r="AD17" i="10"/>
  <c r="AD33" i="10"/>
  <c r="AD49" i="10"/>
  <c r="AD65" i="10"/>
  <c r="AD71" i="10"/>
  <c r="AD75" i="10"/>
  <c r="AD79" i="10"/>
  <c r="AD83" i="10"/>
  <c r="AD87" i="10"/>
  <c r="AD91" i="10"/>
  <c r="AD95" i="10"/>
  <c r="AD99" i="10"/>
  <c r="AD103" i="10"/>
  <c r="AD107" i="10"/>
  <c r="AD111" i="10"/>
  <c r="AD115" i="10"/>
  <c r="AD119" i="10"/>
  <c r="AD123" i="10"/>
  <c r="AD127" i="10"/>
  <c r="AD131" i="10"/>
  <c r="AD135" i="10"/>
  <c r="AD139" i="10"/>
  <c r="AD143" i="10"/>
  <c r="AD147" i="10"/>
  <c r="AD151" i="10"/>
  <c r="AD155" i="10"/>
  <c r="AD159" i="10"/>
  <c r="AD5" i="10"/>
  <c r="AD21" i="10"/>
  <c r="AD37" i="10"/>
  <c r="AD53" i="10"/>
  <c r="AD68" i="10"/>
  <c r="AD72" i="10"/>
  <c r="AD76" i="10"/>
  <c r="AD80" i="10"/>
  <c r="AD84" i="10"/>
  <c r="AD88" i="10"/>
  <c r="AD92" i="10"/>
  <c r="AD96" i="10"/>
  <c r="AD100" i="10"/>
  <c r="AD104" i="10"/>
  <c r="AD108" i="10"/>
  <c r="AD112" i="10"/>
  <c r="AD116" i="10"/>
  <c r="AD120" i="10"/>
  <c r="AD124" i="10"/>
  <c r="AD128" i="10"/>
  <c r="AD132" i="10"/>
  <c r="AD136" i="10"/>
  <c r="AD140" i="10"/>
  <c r="AD144" i="10"/>
  <c r="AD148" i="10"/>
  <c r="AD152" i="10"/>
  <c r="AD156" i="10"/>
  <c r="AD160" i="10"/>
  <c r="AD25" i="10"/>
  <c r="AD41" i="10"/>
  <c r="AD57" i="10"/>
  <c r="AD69" i="10"/>
  <c r="AD73" i="10"/>
  <c r="AD77" i="10"/>
  <c r="AD81" i="10"/>
  <c r="AD85" i="10"/>
  <c r="AD89" i="10"/>
  <c r="AD93" i="10"/>
  <c r="AD97" i="10"/>
  <c r="AD101" i="10"/>
  <c r="AD105" i="10"/>
  <c r="AD109" i="10"/>
  <c r="AD113" i="10"/>
  <c r="AD117" i="10"/>
  <c r="AD121" i="10"/>
  <c r="AD125" i="10"/>
  <c r="AD129" i="10"/>
  <c r="AD133" i="10"/>
  <c r="AD137" i="10"/>
  <c r="AD141" i="10"/>
  <c r="AD145" i="10"/>
  <c r="AD149" i="10"/>
  <c r="AD153" i="10"/>
  <c r="AD157" i="10"/>
  <c r="AD161" i="10"/>
  <c r="AD29" i="10"/>
  <c r="AD74" i="10"/>
  <c r="AD90" i="10"/>
  <c r="AD106" i="10"/>
  <c r="AD122" i="10"/>
  <c r="AD138" i="10"/>
  <c r="AD154" i="10"/>
  <c r="AD165" i="10"/>
  <c r="AD169" i="10"/>
  <c r="AD173" i="10"/>
  <c r="AD177" i="10"/>
  <c r="AD181" i="10"/>
  <c r="AD185" i="10"/>
  <c r="AD189" i="10"/>
  <c r="AD193" i="10"/>
  <c r="AD197" i="10"/>
  <c r="AD201" i="10"/>
  <c r="AD205" i="10"/>
  <c r="AD209" i="10"/>
  <c r="AD213" i="10"/>
  <c r="AD217" i="10"/>
  <c r="AD221" i="10"/>
  <c r="AD225" i="10"/>
  <c r="AD229" i="10"/>
  <c r="AD233" i="10"/>
  <c r="AD237" i="10"/>
  <c r="AD70" i="10"/>
  <c r="AD86" i="10"/>
  <c r="AD102" i="10"/>
  <c r="AD118" i="10"/>
  <c r="AD134" i="10"/>
  <c r="AD150" i="10"/>
  <c r="AD166" i="10"/>
  <c r="AD170" i="10"/>
  <c r="AD174" i="10"/>
  <c r="AD178" i="10"/>
  <c r="AD182" i="10"/>
  <c r="AD186" i="10"/>
  <c r="AD190" i="10"/>
  <c r="AD194" i="10"/>
  <c r="AD198" i="10"/>
  <c r="AD202" i="10"/>
  <c r="AD206" i="10"/>
  <c r="AD210" i="10"/>
  <c r="AD214" i="10"/>
  <c r="AD218" i="10"/>
  <c r="AD222" i="10"/>
  <c r="AD226" i="10"/>
  <c r="AD230" i="10"/>
  <c r="AD234" i="10"/>
  <c r="AD238" i="10"/>
  <c r="AD61" i="10"/>
  <c r="AD82" i="10"/>
  <c r="AD98" i="10"/>
  <c r="AD114" i="10"/>
  <c r="AD130" i="10"/>
  <c r="AD146" i="10"/>
  <c r="AD162" i="10"/>
  <c r="AD163" i="10"/>
  <c r="AD167" i="10"/>
  <c r="AD171" i="10"/>
  <c r="AD175" i="10"/>
  <c r="AD179" i="10"/>
  <c r="AD183" i="10"/>
  <c r="AD187" i="10"/>
  <c r="AD191" i="10"/>
  <c r="AD195" i="10"/>
  <c r="AD199" i="10"/>
  <c r="AD203" i="10"/>
  <c r="AD207" i="10"/>
  <c r="AD211" i="10"/>
  <c r="AD215" i="10"/>
  <c r="AD219" i="10"/>
  <c r="AD223" i="10"/>
  <c r="AD227" i="10"/>
  <c r="AD231" i="10"/>
  <c r="AD235" i="10"/>
  <c r="AD239" i="10"/>
  <c r="AD243" i="10"/>
  <c r="AD247" i="10"/>
  <c r="AD303" i="10"/>
  <c r="AD299" i="10"/>
  <c r="AD295" i="10"/>
  <c r="AE294" i="10"/>
  <c r="AC292" i="10"/>
  <c r="AD291" i="10"/>
  <c r="AE290" i="10"/>
  <c r="AD287" i="10"/>
  <c r="AE286" i="10"/>
  <c r="AD283" i="10"/>
  <c r="AE282" i="10"/>
  <c r="AD279" i="10"/>
  <c r="AE278" i="10"/>
  <c r="AC276" i="10"/>
  <c r="AD275" i="10"/>
  <c r="AE274" i="10"/>
  <c r="AD271" i="10"/>
  <c r="AE270" i="10"/>
  <c r="AD267" i="10"/>
  <c r="AE266" i="10"/>
  <c r="AD263" i="10"/>
  <c r="AE262" i="10"/>
  <c r="AC260" i="10"/>
  <c r="AD259" i="10"/>
  <c r="AE258" i="10"/>
  <c r="AD255" i="10"/>
  <c r="AE254" i="10"/>
  <c r="AD251" i="10"/>
  <c r="AE250" i="10"/>
  <c r="AD245" i="10"/>
  <c r="AE244" i="10"/>
  <c r="AE243" i="10"/>
  <c r="AD242" i="10"/>
  <c r="AE241" i="10"/>
  <c r="AE235" i="10"/>
  <c r="AD232" i="10"/>
  <c r="AE219" i="10"/>
  <c r="AD216" i="10"/>
  <c r="AE203" i="10"/>
  <c r="AD200" i="10"/>
  <c r="AE187" i="10"/>
  <c r="AD184" i="10"/>
  <c r="AC181" i="10"/>
  <c r="AE171" i="10"/>
  <c r="AD168" i="10"/>
  <c r="AC139" i="10"/>
  <c r="AD126" i="10"/>
  <c r="AE113" i="10"/>
  <c r="AD45" i="10"/>
  <c r="AD13" i="10"/>
  <c r="AD305" i="10"/>
  <c r="AC15" i="10"/>
  <c r="AC31" i="10"/>
  <c r="AC47" i="10"/>
  <c r="AC63" i="10"/>
  <c r="AC16" i="10"/>
  <c r="AC32" i="10"/>
  <c r="AC48" i="10"/>
  <c r="AC64" i="10"/>
  <c r="AC17" i="10"/>
  <c r="AC33" i="10"/>
  <c r="AC49" i="10"/>
  <c r="AC65" i="10"/>
  <c r="AC46" i="10"/>
  <c r="AC76" i="10"/>
  <c r="AC92" i="10"/>
  <c r="AC108" i="10"/>
  <c r="AC124" i="10"/>
  <c r="AC140" i="10"/>
  <c r="AC156" i="10"/>
  <c r="AC50" i="10"/>
  <c r="AC77" i="10"/>
  <c r="AC93" i="10"/>
  <c r="AC109" i="10"/>
  <c r="AC125" i="10"/>
  <c r="AC141" i="10"/>
  <c r="AC157" i="10"/>
  <c r="AC54" i="10"/>
  <c r="AC82" i="10"/>
  <c r="AC98" i="10"/>
  <c r="AC114" i="10"/>
  <c r="AC130" i="10"/>
  <c r="AC146" i="10"/>
  <c r="AC162" i="10"/>
  <c r="AC87" i="10"/>
  <c r="AC151" i="10"/>
  <c r="AC178" i="10"/>
  <c r="AC194" i="10"/>
  <c r="AC210" i="10"/>
  <c r="AC226" i="10"/>
  <c r="AC26" i="10"/>
  <c r="AC131" i="10"/>
  <c r="AC171" i="10"/>
  <c r="AC187" i="10"/>
  <c r="AC203" i="10"/>
  <c r="AC219" i="10"/>
  <c r="AC235" i="10"/>
  <c r="AC111" i="10"/>
  <c r="AC164" i="10"/>
  <c r="AC180" i="10"/>
  <c r="AC196" i="10"/>
  <c r="AC212" i="10"/>
  <c r="AC228" i="10"/>
  <c r="AC244" i="10"/>
  <c r="AD302" i="10"/>
  <c r="AD298" i="10"/>
  <c r="AE297" i="10"/>
  <c r="AD294" i="10"/>
  <c r="AE293" i="10"/>
  <c r="AD290" i="10"/>
  <c r="AE289" i="10"/>
  <c r="AC287" i="10"/>
  <c r="AD286" i="10"/>
  <c r="AE285" i="10"/>
  <c r="AD282" i="10"/>
  <c r="AE281" i="10"/>
  <c r="AD278" i="10"/>
  <c r="AE277" i="10"/>
  <c r="AD274" i="10"/>
  <c r="AE273" i="10"/>
  <c r="AC271" i="10"/>
  <c r="AD270" i="10"/>
  <c r="AE269" i="10"/>
  <c r="AD266" i="10"/>
  <c r="AE265" i="10"/>
  <c r="AD262" i="10"/>
  <c r="AE261" i="10"/>
  <c r="AD258" i="10"/>
  <c r="AE257" i="10"/>
  <c r="AC255" i="10"/>
  <c r="AD254" i="10"/>
  <c r="AE253" i="10"/>
  <c r="AD250" i="10"/>
  <c r="AE249" i="10"/>
  <c r="AD244" i="10"/>
  <c r="AC243" i="10"/>
  <c r="AD241" i="10"/>
  <c r="AE240" i="10"/>
  <c r="AE239" i="10"/>
  <c r="AD236" i="10"/>
  <c r="AE223" i="10"/>
  <c r="AD220" i="10"/>
  <c r="AE207" i="10"/>
  <c r="AD204" i="10"/>
  <c r="AC201" i="10"/>
  <c r="AE191" i="10"/>
  <c r="AD188" i="10"/>
  <c r="AE175" i="10"/>
  <c r="AD172" i="10"/>
  <c r="AD142" i="10"/>
  <c r="AE129" i="10"/>
  <c r="AD78" i="10"/>
  <c r="AC58" i="10"/>
  <c r="AA5" i="10"/>
  <c r="AA9" i="10"/>
  <c r="AA13" i="10"/>
  <c r="AA17" i="10"/>
  <c r="AA21" i="10"/>
  <c r="AA25" i="10"/>
  <c r="AA29" i="10"/>
  <c r="AA33" i="10"/>
  <c r="AA37" i="10"/>
  <c r="AA41" i="10"/>
  <c r="AA45" i="10"/>
  <c r="AA49" i="10"/>
  <c r="AA53" i="10"/>
  <c r="AA57" i="10"/>
  <c r="AA61" i="10"/>
  <c r="AA65" i="10"/>
  <c r="AA6" i="10"/>
  <c r="AA10" i="10"/>
  <c r="AA14" i="10"/>
  <c r="AA18" i="10"/>
  <c r="AA22" i="10"/>
  <c r="AA26" i="10"/>
  <c r="AA30" i="10"/>
  <c r="AA34" i="10"/>
  <c r="AA38" i="10"/>
  <c r="AA42" i="10"/>
  <c r="AA46" i="10"/>
  <c r="AA50" i="10"/>
  <c r="AA54" i="10"/>
  <c r="AA58" i="10"/>
  <c r="AA62" i="10"/>
  <c r="AA66" i="10"/>
  <c r="AD3" i="10"/>
  <c r="AA7" i="10"/>
  <c r="AA11" i="10"/>
  <c r="AA15" i="10"/>
  <c r="AA19" i="10"/>
  <c r="AA23" i="10"/>
  <c r="AA27" i="10"/>
  <c r="AA31" i="10"/>
  <c r="AA35" i="10"/>
  <c r="AA39" i="10"/>
  <c r="AA43" i="10"/>
  <c r="AA47" i="10"/>
  <c r="AA51" i="10"/>
  <c r="AA55" i="10"/>
  <c r="AA59" i="10"/>
  <c r="AA63" i="10"/>
  <c r="AA67" i="10"/>
  <c r="V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V57" i="10"/>
  <c r="V61" i="10"/>
  <c r="V65" i="10"/>
  <c r="V6" i="10"/>
  <c r="V10" i="10"/>
  <c r="V14" i="10"/>
  <c r="V18" i="10"/>
  <c r="V22" i="10"/>
  <c r="V26" i="10"/>
  <c r="V30" i="10"/>
  <c r="V34" i="10"/>
  <c r="V38" i="10"/>
  <c r="V42" i="10"/>
  <c r="V46" i="10"/>
  <c r="V50" i="10"/>
  <c r="V54" i="10"/>
  <c r="V58" i="10"/>
  <c r="V62" i="10"/>
  <c r="V66" i="10"/>
  <c r="V7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V59" i="10"/>
  <c r="V63" i="10"/>
  <c r="V67" i="10"/>
  <c r="AB10" i="10"/>
  <c r="W10" i="10"/>
  <c r="AB6" i="10"/>
  <c r="W6" i="10"/>
  <c r="L9" i="11" l="1"/>
  <c r="N8" i="11"/>
  <c r="O8" i="11"/>
  <c r="P8" i="11"/>
  <c r="AC155" i="10"/>
  <c r="AC185" i="10"/>
  <c r="AC251" i="10"/>
  <c r="AC267" i="10"/>
  <c r="AC283" i="10"/>
  <c r="AC299" i="10"/>
  <c r="AC240" i="10"/>
  <c r="AC224" i="10"/>
  <c r="AC208" i="10"/>
  <c r="AC192" i="10"/>
  <c r="AC176" i="10"/>
  <c r="AC159" i="10"/>
  <c r="AC95" i="10"/>
  <c r="AC231" i="10"/>
  <c r="AC215" i="10"/>
  <c r="AC199" i="10"/>
  <c r="AC183" i="10"/>
  <c r="AC167" i="10"/>
  <c r="AC115" i="10"/>
  <c r="AC238" i="10"/>
  <c r="AC222" i="10"/>
  <c r="AC206" i="10"/>
  <c r="AC190" i="10"/>
  <c r="AC174" i="10"/>
  <c r="AC135" i="10"/>
  <c r="AC71" i="10"/>
  <c r="AC158" i="10"/>
  <c r="AC142" i="10"/>
  <c r="AC126" i="10"/>
  <c r="AC110" i="10"/>
  <c r="AC94" i="10"/>
  <c r="AC78" i="10"/>
  <c r="AC38" i="10"/>
  <c r="AC153" i="10"/>
  <c r="AC137" i="10"/>
  <c r="AC121" i="10"/>
  <c r="AC105" i="10"/>
  <c r="AC89" i="10"/>
  <c r="AC73" i="10"/>
  <c r="AC34" i="10"/>
  <c r="AC152" i="10"/>
  <c r="AC136" i="10"/>
  <c r="AC120" i="10"/>
  <c r="AC104" i="10"/>
  <c r="AC88" i="10"/>
  <c r="AC72" i="10"/>
  <c r="AC30" i="10"/>
  <c r="AC61" i="10"/>
  <c r="AC45" i="10"/>
  <c r="AC29" i="10"/>
  <c r="AC13" i="10"/>
  <c r="AC60" i="10"/>
  <c r="AC44" i="10"/>
  <c r="AC28" i="10"/>
  <c r="AC12" i="10"/>
  <c r="AC59" i="10"/>
  <c r="AC43" i="10"/>
  <c r="AC27" i="10"/>
  <c r="AC11" i="10"/>
  <c r="AC165" i="10"/>
  <c r="AC229" i="10"/>
  <c r="AC246" i="10"/>
  <c r="AC256" i="10"/>
  <c r="AC272" i="10"/>
  <c r="AC288" i="10"/>
  <c r="AC300" i="10"/>
  <c r="AC209" i="10"/>
  <c r="AC257" i="10"/>
  <c r="AC273" i="10"/>
  <c r="AC289" i="10"/>
  <c r="AC241" i="10"/>
  <c r="AC270" i="10"/>
  <c r="AC304" i="10"/>
  <c r="AC189" i="10"/>
  <c r="AC250" i="10"/>
  <c r="AC302" i="10"/>
  <c r="AC274" i="10"/>
  <c r="AC91" i="10"/>
  <c r="AC169" i="10"/>
  <c r="AC233" i="10"/>
  <c r="AC245" i="10"/>
  <c r="AC263" i="10"/>
  <c r="AC279" i="10"/>
  <c r="AC295" i="10"/>
  <c r="AC236" i="10"/>
  <c r="AC220" i="10"/>
  <c r="AC204" i="10"/>
  <c r="AC188" i="10"/>
  <c r="AC172" i="10"/>
  <c r="AC143" i="10"/>
  <c r="AC79" i="10"/>
  <c r="AC227" i="10"/>
  <c r="AC211" i="10"/>
  <c r="AC195" i="10"/>
  <c r="AC179" i="10"/>
  <c r="AC163" i="10"/>
  <c r="AC99" i="10"/>
  <c r="AC234" i="10"/>
  <c r="AC218" i="10"/>
  <c r="AC202" i="10"/>
  <c r="AC186" i="10"/>
  <c r="AC170" i="10"/>
  <c r="AC119" i="10"/>
  <c r="AC42" i="10"/>
  <c r="AC154" i="10"/>
  <c r="AC138" i="10"/>
  <c r="AC122" i="10"/>
  <c r="AC106" i="10"/>
  <c r="AC90" i="10"/>
  <c r="AC74" i="10"/>
  <c r="AC22" i="10"/>
  <c r="AC149" i="10"/>
  <c r="AC133" i="10"/>
  <c r="AC117" i="10"/>
  <c r="AC101" i="10"/>
  <c r="AC85" i="10"/>
  <c r="AC69" i="10"/>
  <c r="AC18" i="10"/>
  <c r="AC148" i="10"/>
  <c r="AC132" i="10"/>
  <c r="AC116" i="10"/>
  <c r="AC100" i="10"/>
  <c r="AC84" i="10"/>
  <c r="AC68" i="10"/>
  <c r="AC14" i="10"/>
  <c r="AC57" i="10"/>
  <c r="AC41" i="10"/>
  <c r="AC25" i="10"/>
  <c r="AC9" i="10"/>
  <c r="AC56" i="10"/>
  <c r="AC40" i="10"/>
  <c r="AC24" i="10"/>
  <c r="AC8" i="10"/>
  <c r="AC55" i="10"/>
  <c r="AC39" i="10"/>
  <c r="AC23" i="10"/>
  <c r="AC7" i="10"/>
  <c r="AC213" i="10"/>
  <c r="AC247" i="10"/>
  <c r="AC252" i="10"/>
  <c r="AC268" i="10"/>
  <c r="AC284" i="10"/>
  <c r="AC193" i="10"/>
  <c r="AC253" i="10"/>
  <c r="AC269" i="10"/>
  <c r="AC285" i="10"/>
  <c r="AC301" i="10"/>
  <c r="AC286" i="10"/>
  <c r="AC305" i="10"/>
  <c r="AC266" i="10"/>
  <c r="AC262" i="10"/>
  <c r="AC258" i="10"/>
  <c r="AC217" i="10"/>
  <c r="AC242" i="10"/>
  <c r="AC259" i="10"/>
  <c r="AC275" i="10"/>
  <c r="AC291" i="10"/>
  <c r="AC303" i="10"/>
  <c r="AC232" i="10"/>
  <c r="AC216" i="10"/>
  <c r="AC200" i="10"/>
  <c r="AC184" i="10"/>
  <c r="AC168" i="10"/>
  <c r="AC127" i="10"/>
  <c r="AC239" i="10"/>
  <c r="AC223" i="10"/>
  <c r="AC207" i="10"/>
  <c r="AC191" i="10"/>
  <c r="AC175" i="10"/>
  <c r="AC147" i="10"/>
  <c r="AC83" i="10"/>
  <c r="AC230" i="10"/>
  <c r="AC214" i="10"/>
  <c r="AC198" i="10"/>
  <c r="AC182" i="10"/>
  <c r="AC166" i="10"/>
  <c r="AC103" i="10"/>
  <c r="AC10" i="10"/>
  <c r="AC150" i="10"/>
  <c r="AC134" i="10"/>
  <c r="AC118" i="10"/>
  <c r="AC102" i="10"/>
  <c r="AC86" i="10"/>
  <c r="AC70" i="10"/>
  <c r="AC161" i="10"/>
  <c r="AC145" i="10"/>
  <c r="AC129" i="10"/>
  <c r="AC113" i="10"/>
  <c r="AC97" i="10"/>
  <c r="AC81" i="10"/>
  <c r="AC66" i="10"/>
  <c r="AC160" i="10"/>
  <c r="AC144" i="10"/>
  <c r="AC128" i="10"/>
  <c r="AC112" i="10"/>
  <c r="AC96" i="10"/>
  <c r="AC80" i="10"/>
  <c r="AC62" i="10"/>
  <c r="AC6" i="10"/>
  <c r="AC53" i="10"/>
  <c r="AC37" i="10"/>
  <c r="AC21" i="10"/>
  <c r="AC5" i="10"/>
  <c r="AC52" i="10"/>
  <c r="AC36" i="10"/>
  <c r="AC20" i="10"/>
  <c r="AC67" i="10"/>
  <c r="AC51" i="10"/>
  <c r="AC35" i="10"/>
  <c r="AC19" i="10"/>
  <c r="AC197" i="10"/>
  <c r="AC248" i="10"/>
  <c r="AC264" i="10"/>
  <c r="AC280" i="10"/>
  <c r="AC296" i="10"/>
  <c r="AC123" i="10"/>
  <c r="AC177" i="10"/>
  <c r="AC249" i="10"/>
  <c r="AC265" i="10"/>
  <c r="AC281" i="10"/>
  <c r="AC297" i="10"/>
  <c r="AC205" i="10"/>
  <c r="AC282" i="10"/>
  <c r="AC107" i="10"/>
  <c r="AC173" i="10"/>
  <c r="AC278" i="10"/>
  <c r="AC221" i="10"/>
  <c r="O25" i="10"/>
  <c r="N25" i="10"/>
  <c r="M25" i="10"/>
  <c r="P9" i="11" l="1"/>
  <c r="O9" i="11"/>
  <c r="L10" i="11"/>
  <c r="N9" i="11"/>
  <c r="Q4" i="11"/>
  <c r="O10" i="11" l="1"/>
  <c r="P10" i="11"/>
  <c r="N10" i="11"/>
  <c r="L11" i="11"/>
  <c r="Y305" i="8"/>
  <c r="N11" i="11" l="1"/>
  <c r="O11" i="11"/>
  <c r="L12" i="11"/>
  <c r="P11" i="11"/>
  <c r="E305" i="8"/>
  <c r="I305" i="8"/>
  <c r="M305" i="8"/>
  <c r="F305" i="8"/>
  <c r="J305" i="8"/>
  <c r="N305" i="8"/>
  <c r="R305" i="8"/>
  <c r="V305" i="8"/>
  <c r="K305" i="8"/>
  <c r="O305" i="8"/>
  <c r="D305" i="8"/>
  <c r="H305" i="8"/>
  <c r="L305" i="8"/>
  <c r="P305" i="8"/>
  <c r="T305" i="8"/>
  <c r="U305" i="8"/>
  <c r="AT305" i="8"/>
  <c r="G305" i="8"/>
  <c r="W305" i="8"/>
  <c r="Q305" i="8"/>
  <c r="Z305" i="8"/>
  <c r="AD305" i="8"/>
  <c r="AL305" i="8"/>
  <c r="AP305" i="8"/>
  <c r="AH305" i="8"/>
  <c r="C305" i="8"/>
  <c r="AA305" i="8"/>
  <c r="AE305" i="8"/>
  <c r="AI305" i="8"/>
  <c r="AM305" i="8"/>
  <c r="AQ305" i="8"/>
  <c r="AB305" i="8"/>
  <c r="AF305" i="8"/>
  <c r="AJ305" i="8"/>
  <c r="AN305" i="8"/>
  <c r="AR305" i="8"/>
  <c r="S305" i="8"/>
  <c r="AC305" i="8"/>
  <c r="AG305" i="8"/>
  <c r="AK305" i="8"/>
  <c r="AO305" i="8"/>
  <c r="AS305" i="8"/>
  <c r="L13" i="11" l="1"/>
  <c r="N12" i="11"/>
  <c r="O12" i="11"/>
  <c r="P12" i="11"/>
  <c r="BO6" i="8"/>
  <c r="BO10" i="8"/>
  <c r="BO14" i="8"/>
  <c r="BO18" i="8"/>
  <c r="BO4" i="8"/>
  <c r="BO8" i="8"/>
  <c r="BO12" i="8"/>
  <c r="BO16" i="8"/>
  <c r="BO7" i="8"/>
  <c r="BO15" i="8"/>
  <c r="BO5" i="8"/>
  <c r="BO11" i="8"/>
  <c r="BO19" i="8"/>
  <c r="BO22" i="8"/>
  <c r="BO26" i="8"/>
  <c r="BO9" i="8"/>
  <c r="BO27" i="8"/>
  <c r="BO28" i="8"/>
  <c r="BO32" i="8"/>
  <c r="BO13" i="8"/>
  <c r="BO23" i="8"/>
  <c r="BO24" i="8"/>
  <c r="BO25" i="8"/>
  <c r="BO29" i="8"/>
  <c r="BO33" i="8"/>
  <c r="BO17" i="8"/>
  <c r="BO20" i="8"/>
  <c r="BO21" i="8"/>
  <c r="BO30" i="8"/>
  <c r="BO34" i="8"/>
  <c r="BO35" i="8"/>
  <c r="BO39" i="8"/>
  <c r="BO43" i="8"/>
  <c r="BO47" i="8"/>
  <c r="BO51" i="8"/>
  <c r="BO55" i="8"/>
  <c r="BO31" i="8"/>
  <c r="BO36" i="8"/>
  <c r="BO40" i="8"/>
  <c r="BO44" i="8"/>
  <c r="BO37" i="8"/>
  <c r="BO41" i="8"/>
  <c r="BO45" i="8"/>
  <c r="BO49" i="8"/>
  <c r="BO53" i="8"/>
  <c r="BO57" i="8"/>
  <c r="BO61" i="8"/>
  <c r="BO50" i="8"/>
  <c r="BO56" i="8"/>
  <c r="BO66" i="8"/>
  <c r="BO70" i="8"/>
  <c r="BO74" i="8"/>
  <c r="BO78" i="8"/>
  <c r="BO38" i="8"/>
  <c r="BO52" i="8"/>
  <c r="BO63" i="8"/>
  <c r="BO67" i="8"/>
  <c r="BO71" i="8"/>
  <c r="BO42" i="8"/>
  <c r="BO54" i="8"/>
  <c r="BO62" i="8"/>
  <c r="BO64" i="8"/>
  <c r="BO68" i="8"/>
  <c r="BO72" i="8"/>
  <c r="BO76" i="8"/>
  <c r="BO80" i="8"/>
  <c r="BO84" i="8"/>
  <c r="BO88" i="8"/>
  <c r="BO46" i="8"/>
  <c r="BO48" i="8"/>
  <c r="BO75" i="8"/>
  <c r="BO90" i="8"/>
  <c r="BO94" i="8"/>
  <c r="BO98" i="8"/>
  <c r="BO102" i="8"/>
  <c r="BO65" i="8"/>
  <c r="BO77" i="8"/>
  <c r="BO91" i="8"/>
  <c r="BO95" i="8"/>
  <c r="BO99" i="8"/>
  <c r="BO103" i="8"/>
  <c r="BO58" i="8"/>
  <c r="BO59" i="8"/>
  <c r="BO60" i="8"/>
  <c r="BO69" i="8"/>
  <c r="BO79" i="8"/>
  <c r="BO85" i="8"/>
  <c r="BO86" i="8"/>
  <c r="BO87" i="8"/>
  <c r="BO92" i="8"/>
  <c r="BO96" i="8"/>
  <c r="BO100" i="8"/>
  <c r="BO104" i="8"/>
  <c r="BO108" i="8"/>
  <c r="BO112" i="8"/>
  <c r="BO116" i="8"/>
  <c r="BO120" i="8"/>
  <c r="BO93" i="8"/>
  <c r="BO105" i="8"/>
  <c r="BO113" i="8"/>
  <c r="BO114" i="8"/>
  <c r="BO115" i="8"/>
  <c r="BO123" i="8"/>
  <c r="BO127" i="8"/>
  <c r="BO131" i="8"/>
  <c r="BO135" i="8"/>
  <c r="BO139" i="8"/>
  <c r="BO143" i="8"/>
  <c r="BO147" i="8"/>
  <c r="BO151" i="8"/>
  <c r="BO97" i="8"/>
  <c r="BO109" i="8"/>
  <c r="BO110" i="8"/>
  <c r="BO111" i="8"/>
  <c r="BO124" i="8"/>
  <c r="BO128" i="8"/>
  <c r="BO132" i="8"/>
  <c r="BO136" i="8"/>
  <c r="BO140" i="8"/>
  <c r="BO144" i="8"/>
  <c r="BO148" i="8"/>
  <c r="BO152" i="8"/>
  <c r="BO101" i="8"/>
  <c r="BO106" i="8"/>
  <c r="BO107" i="8"/>
  <c r="BO121" i="8"/>
  <c r="BO125" i="8"/>
  <c r="BO129" i="8"/>
  <c r="BO133" i="8"/>
  <c r="BO137" i="8"/>
  <c r="BO141" i="8"/>
  <c r="BO145" i="8"/>
  <c r="BO149" i="8"/>
  <c r="BO153" i="8"/>
  <c r="BO157" i="8"/>
  <c r="BO161" i="8"/>
  <c r="BO165" i="8"/>
  <c r="BO81" i="8"/>
  <c r="BO89" i="8"/>
  <c r="BO134" i="8"/>
  <c r="BO150" i="8"/>
  <c r="BO154" i="8"/>
  <c r="BO155" i="8"/>
  <c r="BO156" i="8"/>
  <c r="BO169" i="8"/>
  <c r="BO173" i="8"/>
  <c r="BO177" i="8"/>
  <c r="BO181" i="8"/>
  <c r="BO185" i="8"/>
  <c r="BO189" i="8"/>
  <c r="BO193" i="8"/>
  <c r="BO197" i="8"/>
  <c r="BO201" i="8"/>
  <c r="BO205" i="8"/>
  <c r="BO82" i="8"/>
  <c r="BO122" i="8"/>
  <c r="BO138" i="8"/>
  <c r="BO166" i="8"/>
  <c r="BO170" i="8"/>
  <c r="BO174" i="8"/>
  <c r="BO178" i="8"/>
  <c r="BO182" i="8"/>
  <c r="BO186" i="8"/>
  <c r="BO190" i="8"/>
  <c r="BO194" i="8"/>
  <c r="BO198" i="8"/>
  <c r="BO202" i="8"/>
  <c r="BO206" i="8"/>
  <c r="BO83" i="8"/>
  <c r="BO126" i="8"/>
  <c r="BO142" i="8"/>
  <c r="BO162" i="8"/>
  <c r="BO163" i="8"/>
  <c r="BO164" i="8"/>
  <c r="BO167" i="8"/>
  <c r="BO171" i="8"/>
  <c r="BO175" i="8"/>
  <c r="BO179" i="8"/>
  <c r="BO183" i="8"/>
  <c r="BO187" i="8"/>
  <c r="BO191" i="8"/>
  <c r="BO195" i="8"/>
  <c r="BO199" i="8"/>
  <c r="BO203" i="8"/>
  <c r="BO207" i="8"/>
  <c r="BO211" i="8"/>
  <c r="BO215" i="8"/>
  <c r="BO219" i="8"/>
  <c r="BO119" i="8"/>
  <c r="BO180" i="8"/>
  <c r="BO196" i="8"/>
  <c r="BO212" i="8"/>
  <c r="BO213" i="8"/>
  <c r="BO214" i="8"/>
  <c r="BO220" i="8"/>
  <c r="BO224" i="8"/>
  <c r="BO228" i="8"/>
  <c r="BO232" i="8"/>
  <c r="BO236" i="8"/>
  <c r="BO240" i="8"/>
  <c r="BO244" i="8"/>
  <c r="BO248" i="8"/>
  <c r="BO252" i="8"/>
  <c r="BO256" i="8"/>
  <c r="BO73" i="8"/>
  <c r="BO168" i="8"/>
  <c r="BO184" i="8"/>
  <c r="BO200" i="8"/>
  <c r="BO209" i="8"/>
  <c r="BO210" i="8"/>
  <c r="BO221" i="8"/>
  <c r="BO225" i="8"/>
  <c r="BO229" i="8"/>
  <c r="BO233" i="8"/>
  <c r="BO237" i="8"/>
  <c r="BO241" i="8"/>
  <c r="BO245" i="8"/>
  <c r="BO249" i="8"/>
  <c r="BO253" i="8"/>
  <c r="BO257" i="8"/>
  <c r="BO117" i="8"/>
  <c r="BO130" i="8"/>
  <c r="BO158" i="8"/>
  <c r="BO159" i="8"/>
  <c r="BO160" i="8"/>
  <c r="BO172" i="8"/>
  <c r="BO188" i="8"/>
  <c r="BO204" i="8"/>
  <c r="BO208" i="8"/>
  <c r="BO222" i="8"/>
  <c r="BO226" i="8"/>
  <c r="BO230" i="8"/>
  <c r="BO234" i="8"/>
  <c r="BO238" i="8"/>
  <c r="BO242" i="8"/>
  <c r="BO246" i="8"/>
  <c r="BO250" i="8"/>
  <c r="BO254" i="8"/>
  <c r="BO258" i="8"/>
  <c r="BO262" i="8"/>
  <c r="BO266" i="8"/>
  <c r="BO270" i="8"/>
  <c r="BO216" i="8"/>
  <c r="BO217" i="8"/>
  <c r="BO218" i="8"/>
  <c r="BO223" i="8"/>
  <c r="BO239" i="8"/>
  <c r="BO255" i="8"/>
  <c r="BO267" i="8"/>
  <c r="BO268" i="8"/>
  <c r="BO269" i="8"/>
  <c r="BO274" i="8"/>
  <c r="BO278" i="8"/>
  <c r="BO282" i="8"/>
  <c r="BO286" i="8"/>
  <c r="BO290" i="8"/>
  <c r="BO294" i="8"/>
  <c r="BO298" i="8"/>
  <c r="BO302" i="8"/>
  <c r="BO271" i="8"/>
  <c r="BO293" i="8"/>
  <c r="BO297" i="8"/>
  <c r="BO118" i="8"/>
  <c r="BO227" i="8"/>
  <c r="BO243" i="8"/>
  <c r="BO259" i="8"/>
  <c r="BO263" i="8"/>
  <c r="BO264" i="8"/>
  <c r="BO265" i="8"/>
  <c r="BO275" i="8"/>
  <c r="BO279" i="8"/>
  <c r="BO283" i="8"/>
  <c r="BO287" i="8"/>
  <c r="BO291" i="8"/>
  <c r="BO295" i="8"/>
  <c r="BO299" i="8"/>
  <c r="BO303" i="8"/>
  <c r="BO277" i="8"/>
  <c r="BO146" i="8"/>
  <c r="BO176" i="8"/>
  <c r="BO231" i="8"/>
  <c r="BO247" i="8"/>
  <c r="BO260" i="8"/>
  <c r="BO261" i="8"/>
  <c r="BO272" i="8"/>
  <c r="BO276" i="8"/>
  <c r="BO280" i="8"/>
  <c r="BO284" i="8"/>
  <c r="BO288" i="8"/>
  <c r="BO292" i="8"/>
  <c r="BO296" i="8"/>
  <c r="BO300" i="8"/>
  <c r="BO304" i="8"/>
  <c r="BO235" i="8"/>
  <c r="BO251" i="8"/>
  <c r="BO273" i="8"/>
  <c r="BO281" i="8"/>
  <c r="BO285" i="8"/>
  <c r="BO289" i="8"/>
  <c r="BO301" i="8"/>
  <c r="BO192" i="8"/>
  <c r="BD5" i="8"/>
  <c r="BD9" i="8"/>
  <c r="BD13" i="8"/>
  <c r="BD17" i="8"/>
  <c r="BD6" i="8"/>
  <c r="BD7" i="8"/>
  <c r="BD11" i="8"/>
  <c r="BD15" i="8"/>
  <c r="BD19" i="8"/>
  <c r="BD14" i="8"/>
  <c r="BD4" i="8"/>
  <c r="BD10" i="8"/>
  <c r="BD18" i="8"/>
  <c r="BD21" i="8"/>
  <c r="BD25" i="8"/>
  <c r="BD8" i="8"/>
  <c r="BD26" i="8"/>
  <c r="BD27" i="8"/>
  <c r="BD28" i="8"/>
  <c r="BD31" i="8"/>
  <c r="BD12" i="8"/>
  <c r="BD22" i="8"/>
  <c r="BD23" i="8"/>
  <c r="BD24" i="8"/>
  <c r="BD32" i="8"/>
  <c r="BD16" i="8"/>
  <c r="BD20" i="8"/>
  <c r="BD29" i="8"/>
  <c r="BD33" i="8"/>
  <c r="BD38" i="8"/>
  <c r="BD42" i="8"/>
  <c r="BD46" i="8"/>
  <c r="BD50" i="8"/>
  <c r="BD54" i="8"/>
  <c r="BD30" i="8"/>
  <c r="BD39" i="8"/>
  <c r="BD43" i="8"/>
  <c r="BD47" i="8"/>
  <c r="BD34" i="8"/>
  <c r="BD35" i="8"/>
  <c r="BD36" i="8"/>
  <c r="BD40" i="8"/>
  <c r="BD44" i="8"/>
  <c r="BD48" i="8"/>
  <c r="BD52" i="8"/>
  <c r="BD56" i="8"/>
  <c r="BD60" i="8"/>
  <c r="BD49" i="8"/>
  <c r="BD65" i="8"/>
  <c r="BD69" i="8"/>
  <c r="BD73" i="8"/>
  <c r="BD77" i="8"/>
  <c r="BD81" i="8"/>
  <c r="BD37" i="8"/>
  <c r="BD51" i="8"/>
  <c r="BD66" i="8"/>
  <c r="BD70" i="8"/>
  <c r="BD74" i="8"/>
  <c r="BD41" i="8"/>
  <c r="BD53" i="8"/>
  <c r="BD61" i="8"/>
  <c r="BD62" i="8"/>
  <c r="BD63" i="8"/>
  <c r="BD67" i="8"/>
  <c r="BD71" i="8"/>
  <c r="BD75" i="8"/>
  <c r="BD79" i="8"/>
  <c r="BD83" i="8"/>
  <c r="BD87" i="8"/>
  <c r="BD57" i="8"/>
  <c r="BD58" i="8"/>
  <c r="BD59" i="8"/>
  <c r="BD93" i="8"/>
  <c r="BD97" i="8"/>
  <c r="BD101" i="8"/>
  <c r="BD55" i="8"/>
  <c r="BD64" i="8"/>
  <c r="BD76" i="8"/>
  <c r="BD88" i="8"/>
  <c r="BD89" i="8"/>
  <c r="BD90" i="8"/>
  <c r="BD94" i="8"/>
  <c r="BD98" i="8"/>
  <c r="BD102" i="8"/>
  <c r="BD45" i="8"/>
  <c r="BD68" i="8"/>
  <c r="BD78" i="8"/>
  <c r="BD84" i="8"/>
  <c r="BD85" i="8"/>
  <c r="BD86" i="8"/>
  <c r="BD91" i="8"/>
  <c r="BD95" i="8"/>
  <c r="BD99" i="8"/>
  <c r="BD103" i="8"/>
  <c r="BD107" i="8"/>
  <c r="BD111" i="8"/>
  <c r="BD115" i="8"/>
  <c r="BD119" i="8"/>
  <c r="BD92" i="8"/>
  <c r="BD104" i="8"/>
  <c r="BD112" i="8"/>
  <c r="BD113" i="8"/>
  <c r="BD114" i="8"/>
  <c r="BD122" i="8"/>
  <c r="BD126" i="8"/>
  <c r="BD130" i="8"/>
  <c r="BD134" i="8"/>
  <c r="BD138" i="8"/>
  <c r="BD142" i="8"/>
  <c r="BD146" i="8"/>
  <c r="BD150" i="8"/>
  <c r="BD154" i="8"/>
  <c r="BD72" i="8"/>
  <c r="BD82" i="8"/>
  <c r="BD96" i="8"/>
  <c r="BD108" i="8"/>
  <c r="BD109" i="8"/>
  <c r="BD110" i="8"/>
  <c r="BD123" i="8"/>
  <c r="BD127" i="8"/>
  <c r="BD131" i="8"/>
  <c r="BD135" i="8"/>
  <c r="BD139" i="8"/>
  <c r="BD143" i="8"/>
  <c r="BD147" i="8"/>
  <c r="BD151" i="8"/>
  <c r="BD100" i="8"/>
  <c r="BD106" i="8"/>
  <c r="BD120" i="8"/>
  <c r="BD124" i="8"/>
  <c r="BD128" i="8"/>
  <c r="BD132" i="8"/>
  <c r="BD136" i="8"/>
  <c r="BD140" i="8"/>
  <c r="BD144" i="8"/>
  <c r="BD148" i="8"/>
  <c r="BD152" i="8"/>
  <c r="BD156" i="8"/>
  <c r="BD160" i="8"/>
  <c r="BD164" i="8"/>
  <c r="BD133" i="8"/>
  <c r="BD149" i="8"/>
  <c r="BD155" i="8"/>
  <c r="BD168" i="8"/>
  <c r="BD172" i="8"/>
  <c r="BD176" i="8"/>
  <c r="BD180" i="8"/>
  <c r="BD184" i="8"/>
  <c r="BD188" i="8"/>
  <c r="BD192" i="8"/>
  <c r="BD196" i="8"/>
  <c r="BD200" i="8"/>
  <c r="BD204" i="8"/>
  <c r="BD208" i="8"/>
  <c r="BD116" i="8"/>
  <c r="BD117" i="8"/>
  <c r="BD118" i="8"/>
  <c r="BD121" i="8"/>
  <c r="BD137" i="8"/>
  <c r="BD153" i="8"/>
  <c r="BD165" i="8"/>
  <c r="BD169" i="8"/>
  <c r="BD173" i="8"/>
  <c r="BD177" i="8"/>
  <c r="BD181" i="8"/>
  <c r="BD185" i="8"/>
  <c r="BD189" i="8"/>
  <c r="BD193" i="8"/>
  <c r="BD197" i="8"/>
  <c r="BD201" i="8"/>
  <c r="BD205" i="8"/>
  <c r="BD125" i="8"/>
  <c r="BD141" i="8"/>
  <c r="BD161" i="8"/>
  <c r="BD162" i="8"/>
  <c r="BD163" i="8"/>
  <c r="BD166" i="8"/>
  <c r="BD170" i="8"/>
  <c r="BD174" i="8"/>
  <c r="BD178" i="8"/>
  <c r="BD182" i="8"/>
  <c r="BD186" i="8"/>
  <c r="BD190" i="8"/>
  <c r="BD194" i="8"/>
  <c r="BD198" i="8"/>
  <c r="BD202" i="8"/>
  <c r="BD206" i="8"/>
  <c r="BD210" i="8"/>
  <c r="BD214" i="8"/>
  <c r="BD218" i="8"/>
  <c r="BD129" i="8"/>
  <c r="BD157" i="8"/>
  <c r="BD158" i="8"/>
  <c r="BD159" i="8"/>
  <c r="BD179" i="8"/>
  <c r="BD195" i="8"/>
  <c r="BD211" i="8"/>
  <c r="BD212" i="8"/>
  <c r="BD213" i="8"/>
  <c r="BD223" i="8"/>
  <c r="BD227" i="8"/>
  <c r="BD231" i="8"/>
  <c r="BD235" i="8"/>
  <c r="BD239" i="8"/>
  <c r="BD243" i="8"/>
  <c r="BD247" i="8"/>
  <c r="BD251" i="8"/>
  <c r="BD255" i="8"/>
  <c r="BD259" i="8"/>
  <c r="BD145" i="8"/>
  <c r="BD167" i="8"/>
  <c r="BD183" i="8"/>
  <c r="BD199" i="8"/>
  <c r="BD209" i="8"/>
  <c r="BD224" i="8"/>
  <c r="BD228" i="8"/>
  <c r="BD232" i="8"/>
  <c r="BD236" i="8"/>
  <c r="BD240" i="8"/>
  <c r="BD244" i="8"/>
  <c r="BD248" i="8"/>
  <c r="BD252" i="8"/>
  <c r="BD256" i="8"/>
  <c r="BD260" i="8"/>
  <c r="BD80" i="8"/>
  <c r="BD105" i="8"/>
  <c r="BD171" i="8"/>
  <c r="BD187" i="8"/>
  <c r="BD203" i="8"/>
  <c r="BD219" i="8"/>
  <c r="BD220" i="8"/>
  <c r="BD221" i="8"/>
  <c r="BD225" i="8"/>
  <c r="BD229" i="8"/>
  <c r="BD233" i="8"/>
  <c r="BD237" i="8"/>
  <c r="BD241" i="8"/>
  <c r="BD245" i="8"/>
  <c r="BD249" i="8"/>
  <c r="BD253" i="8"/>
  <c r="BD257" i="8"/>
  <c r="BD261" i="8"/>
  <c r="BD265" i="8"/>
  <c r="BD269" i="8"/>
  <c r="BD175" i="8"/>
  <c r="BD222" i="8"/>
  <c r="BD238" i="8"/>
  <c r="BD254" i="8"/>
  <c r="BD266" i="8"/>
  <c r="BD267" i="8"/>
  <c r="BD268" i="8"/>
  <c r="BD273" i="8"/>
  <c r="BD277" i="8"/>
  <c r="BD281" i="8"/>
  <c r="BD285" i="8"/>
  <c r="BD289" i="8"/>
  <c r="BD293" i="8"/>
  <c r="BD297" i="8"/>
  <c r="BD301" i="8"/>
  <c r="BD270" i="8"/>
  <c r="BD284" i="8"/>
  <c r="BD288" i="8"/>
  <c r="BD191" i="8"/>
  <c r="BD226" i="8"/>
  <c r="BD242" i="8"/>
  <c r="BD258" i="8"/>
  <c r="BD262" i="8"/>
  <c r="BD263" i="8"/>
  <c r="BD264" i="8"/>
  <c r="BD274" i="8"/>
  <c r="BD278" i="8"/>
  <c r="BD282" i="8"/>
  <c r="BD286" i="8"/>
  <c r="BD290" i="8"/>
  <c r="BD294" i="8"/>
  <c r="BD298" i="8"/>
  <c r="BD302" i="8"/>
  <c r="BD250" i="8"/>
  <c r="BD271" i="8"/>
  <c r="BD272" i="8"/>
  <c r="BD280" i="8"/>
  <c r="BD304" i="8"/>
  <c r="BD207" i="8"/>
  <c r="BD215" i="8"/>
  <c r="BD216" i="8"/>
  <c r="BD217" i="8"/>
  <c r="BD230" i="8"/>
  <c r="BD246" i="8"/>
  <c r="BD275" i="8"/>
  <c r="BD279" i="8"/>
  <c r="BD283" i="8"/>
  <c r="BD287" i="8"/>
  <c r="BD291" i="8"/>
  <c r="BD295" i="8"/>
  <c r="BD299" i="8"/>
  <c r="BD303" i="8"/>
  <c r="BD234" i="8"/>
  <c r="BD292" i="8"/>
  <c r="BD296" i="8"/>
  <c r="BD276" i="8"/>
  <c r="BD300" i="8"/>
  <c r="BG6" i="8"/>
  <c r="BG10" i="8"/>
  <c r="BG14" i="8"/>
  <c r="BG18" i="8"/>
  <c r="BG4" i="8"/>
  <c r="BG8" i="8"/>
  <c r="BG12" i="8"/>
  <c r="BG16" i="8"/>
  <c r="BG5" i="8"/>
  <c r="BG7" i="8"/>
  <c r="BG15" i="8"/>
  <c r="BG11" i="8"/>
  <c r="BG19" i="8"/>
  <c r="BG22" i="8"/>
  <c r="BG26" i="8"/>
  <c r="BG17" i="8"/>
  <c r="BG20" i="8"/>
  <c r="BG21" i="8"/>
  <c r="BG32" i="8"/>
  <c r="BG29" i="8"/>
  <c r="BG33" i="8"/>
  <c r="BG9" i="8"/>
  <c r="BG27" i="8"/>
  <c r="BG28" i="8"/>
  <c r="BG30" i="8"/>
  <c r="BG34" i="8"/>
  <c r="BG23" i="8"/>
  <c r="BG24" i="8"/>
  <c r="BG25" i="8"/>
  <c r="BG35" i="8"/>
  <c r="BG39" i="8"/>
  <c r="BG43" i="8"/>
  <c r="BG47" i="8"/>
  <c r="BG51" i="8"/>
  <c r="BG55" i="8"/>
  <c r="BG36" i="8"/>
  <c r="BG40" i="8"/>
  <c r="BG44" i="8"/>
  <c r="BG13" i="8"/>
  <c r="BG37" i="8"/>
  <c r="BG41" i="8"/>
  <c r="BG45" i="8"/>
  <c r="BG49" i="8"/>
  <c r="BG53" i="8"/>
  <c r="BG57" i="8"/>
  <c r="BG61" i="8"/>
  <c r="BG31" i="8"/>
  <c r="BG42" i="8"/>
  <c r="BG50" i="8"/>
  <c r="BG62" i="8"/>
  <c r="BG66" i="8"/>
  <c r="BG70" i="8"/>
  <c r="BG74" i="8"/>
  <c r="BG78" i="8"/>
  <c r="BG46" i="8"/>
  <c r="BG52" i="8"/>
  <c r="BG58" i="8"/>
  <c r="BG59" i="8"/>
  <c r="BG60" i="8"/>
  <c r="BG63" i="8"/>
  <c r="BG67" i="8"/>
  <c r="BG71" i="8"/>
  <c r="BG54" i="8"/>
  <c r="BG56" i="8"/>
  <c r="BG64" i="8"/>
  <c r="BG68" i="8"/>
  <c r="BG72" i="8"/>
  <c r="BG76" i="8"/>
  <c r="BG80" i="8"/>
  <c r="BG84" i="8"/>
  <c r="BG88" i="8"/>
  <c r="BG69" i="8"/>
  <c r="BG75" i="8"/>
  <c r="BG85" i="8"/>
  <c r="BG86" i="8"/>
  <c r="BG87" i="8"/>
  <c r="BG90" i="8"/>
  <c r="BG94" i="8"/>
  <c r="BG98" i="8"/>
  <c r="BG102" i="8"/>
  <c r="BG38" i="8"/>
  <c r="BG73" i="8"/>
  <c r="BG77" i="8"/>
  <c r="BG82" i="8"/>
  <c r="BG83" i="8"/>
  <c r="BG91" i="8"/>
  <c r="BG95" i="8"/>
  <c r="BG99" i="8"/>
  <c r="BG103" i="8"/>
  <c r="BG79" i="8"/>
  <c r="BG92" i="8"/>
  <c r="BG96" i="8"/>
  <c r="BG100" i="8"/>
  <c r="BG104" i="8"/>
  <c r="BG108" i="8"/>
  <c r="BG112" i="8"/>
  <c r="BG116" i="8"/>
  <c r="BG120" i="8"/>
  <c r="BG65" i="8"/>
  <c r="BG101" i="8"/>
  <c r="BG105" i="8"/>
  <c r="BG106" i="8"/>
  <c r="BG107" i="8"/>
  <c r="BG123" i="8"/>
  <c r="BG127" i="8"/>
  <c r="BG131" i="8"/>
  <c r="BG135" i="8"/>
  <c r="BG139" i="8"/>
  <c r="BG143" i="8"/>
  <c r="BG147" i="8"/>
  <c r="BG151" i="8"/>
  <c r="BG48" i="8"/>
  <c r="BG89" i="8"/>
  <c r="BG117" i="8"/>
  <c r="BG118" i="8"/>
  <c r="BG119" i="8"/>
  <c r="BG124" i="8"/>
  <c r="BG128" i="8"/>
  <c r="BG132" i="8"/>
  <c r="BG136" i="8"/>
  <c r="BG140" i="8"/>
  <c r="BG144" i="8"/>
  <c r="BG148" i="8"/>
  <c r="BG152" i="8"/>
  <c r="BG81" i="8"/>
  <c r="BG93" i="8"/>
  <c r="BG113" i="8"/>
  <c r="BG114" i="8"/>
  <c r="BG115" i="8"/>
  <c r="BG121" i="8"/>
  <c r="BG125" i="8"/>
  <c r="BG129" i="8"/>
  <c r="BG133" i="8"/>
  <c r="BG137" i="8"/>
  <c r="BG141" i="8"/>
  <c r="BG145" i="8"/>
  <c r="BG149" i="8"/>
  <c r="BG153" i="8"/>
  <c r="BG157" i="8"/>
  <c r="BG161" i="8"/>
  <c r="BG165" i="8"/>
  <c r="BG126" i="8"/>
  <c r="BG142" i="8"/>
  <c r="BG162" i="8"/>
  <c r="BG163" i="8"/>
  <c r="BG164" i="8"/>
  <c r="BG169" i="8"/>
  <c r="BG173" i="8"/>
  <c r="BG177" i="8"/>
  <c r="BG181" i="8"/>
  <c r="BG185" i="8"/>
  <c r="BG189" i="8"/>
  <c r="BG193" i="8"/>
  <c r="BG197" i="8"/>
  <c r="BG201" i="8"/>
  <c r="BG205" i="8"/>
  <c r="BG130" i="8"/>
  <c r="BG146" i="8"/>
  <c r="BG158" i="8"/>
  <c r="BG159" i="8"/>
  <c r="BG160" i="8"/>
  <c r="BG166" i="8"/>
  <c r="BG170" i="8"/>
  <c r="BG174" i="8"/>
  <c r="BG178" i="8"/>
  <c r="BG182" i="8"/>
  <c r="BG186" i="8"/>
  <c r="BG190" i="8"/>
  <c r="BG194" i="8"/>
  <c r="BG198" i="8"/>
  <c r="BG202" i="8"/>
  <c r="BG206" i="8"/>
  <c r="BG97" i="8"/>
  <c r="BG109" i="8"/>
  <c r="BG110" i="8"/>
  <c r="BG111" i="8"/>
  <c r="BG134" i="8"/>
  <c r="BG150" i="8"/>
  <c r="BG155" i="8"/>
  <c r="BG156" i="8"/>
  <c r="BG167" i="8"/>
  <c r="BG171" i="8"/>
  <c r="BG175" i="8"/>
  <c r="BG179" i="8"/>
  <c r="BG183" i="8"/>
  <c r="BG187" i="8"/>
  <c r="BG191" i="8"/>
  <c r="BG195" i="8"/>
  <c r="BG199" i="8"/>
  <c r="BG203" i="8"/>
  <c r="BG207" i="8"/>
  <c r="BG211" i="8"/>
  <c r="BG215" i="8"/>
  <c r="BG219" i="8"/>
  <c r="BG138" i="8"/>
  <c r="BG172" i="8"/>
  <c r="BG188" i="8"/>
  <c r="BG204" i="8"/>
  <c r="BG220" i="8"/>
  <c r="BG224" i="8"/>
  <c r="BG228" i="8"/>
  <c r="BG232" i="8"/>
  <c r="BG236" i="8"/>
  <c r="BG240" i="8"/>
  <c r="BG244" i="8"/>
  <c r="BG248" i="8"/>
  <c r="BG252" i="8"/>
  <c r="BG256" i="8"/>
  <c r="BG260" i="8"/>
  <c r="BG154" i="8"/>
  <c r="BG176" i="8"/>
  <c r="BG192" i="8"/>
  <c r="BG216" i="8"/>
  <c r="BG217" i="8"/>
  <c r="BG218" i="8"/>
  <c r="BG221" i="8"/>
  <c r="BG225" i="8"/>
  <c r="BG229" i="8"/>
  <c r="BG233" i="8"/>
  <c r="BG237" i="8"/>
  <c r="BG241" i="8"/>
  <c r="BG245" i="8"/>
  <c r="BG249" i="8"/>
  <c r="BG253" i="8"/>
  <c r="BG257" i="8"/>
  <c r="BG180" i="8"/>
  <c r="BG196" i="8"/>
  <c r="BG208" i="8"/>
  <c r="BG212" i="8"/>
  <c r="BG213" i="8"/>
  <c r="BG214" i="8"/>
  <c r="BG222" i="8"/>
  <c r="BG226" i="8"/>
  <c r="BG230" i="8"/>
  <c r="BG234" i="8"/>
  <c r="BG238" i="8"/>
  <c r="BG242" i="8"/>
  <c r="BG246" i="8"/>
  <c r="BG250" i="8"/>
  <c r="BG254" i="8"/>
  <c r="BG258" i="8"/>
  <c r="BG262" i="8"/>
  <c r="BG266" i="8"/>
  <c r="BG270" i="8"/>
  <c r="BG184" i="8"/>
  <c r="BG231" i="8"/>
  <c r="BG247" i="8"/>
  <c r="BG261" i="8"/>
  <c r="BG274" i="8"/>
  <c r="BG278" i="8"/>
  <c r="BG282" i="8"/>
  <c r="BG286" i="8"/>
  <c r="BG290" i="8"/>
  <c r="BG294" i="8"/>
  <c r="BG298" i="8"/>
  <c r="BG302" i="8"/>
  <c r="BG265" i="8"/>
  <c r="BG200" i="8"/>
  <c r="BG235" i="8"/>
  <c r="BG251" i="8"/>
  <c r="BG271" i="8"/>
  <c r="BG275" i="8"/>
  <c r="BG279" i="8"/>
  <c r="BG283" i="8"/>
  <c r="BG287" i="8"/>
  <c r="BG291" i="8"/>
  <c r="BG295" i="8"/>
  <c r="BG299" i="8"/>
  <c r="BG303" i="8"/>
  <c r="BG281" i="8"/>
  <c r="BG285" i="8"/>
  <c r="BG289" i="8"/>
  <c r="BG293" i="8"/>
  <c r="BG297" i="8"/>
  <c r="BG301" i="8"/>
  <c r="BG122" i="8"/>
  <c r="BG223" i="8"/>
  <c r="BG239" i="8"/>
  <c r="BG255" i="8"/>
  <c r="BG267" i="8"/>
  <c r="BG268" i="8"/>
  <c r="BG269" i="8"/>
  <c r="BG272" i="8"/>
  <c r="BG276" i="8"/>
  <c r="BG280" i="8"/>
  <c r="BG284" i="8"/>
  <c r="BG288" i="8"/>
  <c r="BG292" i="8"/>
  <c r="BG296" i="8"/>
  <c r="BG300" i="8"/>
  <c r="BG304" i="8"/>
  <c r="BG209" i="8"/>
  <c r="BG243" i="8"/>
  <c r="BG259" i="8"/>
  <c r="BG264" i="8"/>
  <c r="BG168" i="8"/>
  <c r="BG210" i="8"/>
  <c r="BG227" i="8"/>
  <c r="BG263" i="8"/>
  <c r="BG273" i="8"/>
  <c r="BG277" i="8"/>
  <c r="BC6" i="8"/>
  <c r="BC10" i="8"/>
  <c r="BC14" i="8"/>
  <c r="BC18" i="8"/>
  <c r="BC4" i="8"/>
  <c r="BC8" i="8"/>
  <c r="BC12" i="8"/>
  <c r="BC16" i="8"/>
  <c r="BC11" i="8"/>
  <c r="BC19" i="8"/>
  <c r="BC7" i="8"/>
  <c r="BC15" i="8"/>
  <c r="BC22" i="8"/>
  <c r="BC26" i="8"/>
  <c r="BC23" i="8"/>
  <c r="BC24" i="8"/>
  <c r="BC25" i="8"/>
  <c r="BC32" i="8"/>
  <c r="BC9" i="8"/>
  <c r="BC20" i="8"/>
  <c r="BC21" i="8"/>
  <c r="BC29" i="8"/>
  <c r="BC33" i="8"/>
  <c r="BC13" i="8"/>
  <c r="BC30" i="8"/>
  <c r="BC34" i="8"/>
  <c r="BC5" i="8"/>
  <c r="BC39" i="8"/>
  <c r="BC43" i="8"/>
  <c r="BC47" i="8"/>
  <c r="BC51" i="8"/>
  <c r="BC55" i="8"/>
  <c r="BC35" i="8"/>
  <c r="BC36" i="8"/>
  <c r="BC40" i="8"/>
  <c r="BC44" i="8"/>
  <c r="BC31" i="8"/>
  <c r="BC37" i="8"/>
  <c r="BC41" i="8"/>
  <c r="BC45" i="8"/>
  <c r="BC49" i="8"/>
  <c r="BC53" i="8"/>
  <c r="BC57" i="8"/>
  <c r="BC61" i="8"/>
  <c r="BC28" i="8"/>
  <c r="BC46" i="8"/>
  <c r="BC54" i="8"/>
  <c r="BC66" i="8"/>
  <c r="BC70" i="8"/>
  <c r="BC74" i="8"/>
  <c r="BC78" i="8"/>
  <c r="BC48" i="8"/>
  <c r="BC62" i="8"/>
  <c r="BC63" i="8"/>
  <c r="BC67" i="8"/>
  <c r="BC71" i="8"/>
  <c r="BC38" i="8"/>
  <c r="BC50" i="8"/>
  <c r="BC58" i="8"/>
  <c r="BC59" i="8"/>
  <c r="BC60" i="8"/>
  <c r="BC64" i="8"/>
  <c r="BC68" i="8"/>
  <c r="BC72" i="8"/>
  <c r="BC76" i="8"/>
  <c r="BC80" i="8"/>
  <c r="BC84" i="8"/>
  <c r="BC88" i="8"/>
  <c r="BC17" i="8"/>
  <c r="BC56" i="8"/>
  <c r="BC73" i="8"/>
  <c r="BC79" i="8"/>
  <c r="BC89" i="8"/>
  <c r="BC90" i="8"/>
  <c r="BC94" i="8"/>
  <c r="BC98" i="8"/>
  <c r="BC102" i="8"/>
  <c r="BC52" i="8"/>
  <c r="BC81" i="8"/>
  <c r="BC85" i="8"/>
  <c r="BC86" i="8"/>
  <c r="BC87" i="8"/>
  <c r="BC91" i="8"/>
  <c r="BC95" i="8"/>
  <c r="BC99" i="8"/>
  <c r="BC103" i="8"/>
  <c r="BC27" i="8"/>
  <c r="BC42" i="8"/>
  <c r="BC65" i="8"/>
  <c r="BC75" i="8"/>
  <c r="BC82" i="8"/>
  <c r="BC83" i="8"/>
  <c r="BC92" i="8"/>
  <c r="BC96" i="8"/>
  <c r="BC100" i="8"/>
  <c r="BC104" i="8"/>
  <c r="BC108" i="8"/>
  <c r="BC112" i="8"/>
  <c r="BC116" i="8"/>
  <c r="BC120" i="8"/>
  <c r="BC109" i="8"/>
  <c r="BC110" i="8"/>
  <c r="BC111" i="8"/>
  <c r="BC123" i="8"/>
  <c r="BC127" i="8"/>
  <c r="BC131" i="8"/>
  <c r="BC135" i="8"/>
  <c r="BC139" i="8"/>
  <c r="BC143" i="8"/>
  <c r="BC147" i="8"/>
  <c r="BC151" i="8"/>
  <c r="BC69" i="8"/>
  <c r="BC93" i="8"/>
  <c r="BC106" i="8"/>
  <c r="BC107" i="8"/>
  <c r="BC124" i="8"/>
  <c r="BC128" i="8"/>
  <c r="BC132" i="8"/>
  <c r="BC136" i="8"/>
  <c r="BC140" i="8"/>
  <c r="BC144" i="8"/>
  <c r="BC148" i="8"/>
  <c r="BC152" i="8"/>
  <c r="BC97" i="8"/>
  <c r="BC105" i="8"/>
  <c r="BC117" i="8"/>
  <c r="BC118" i="8"/>
  <c r="BC119" i="8"/>
  <c r="BC121" i="8"/>
  <c r="BC125" i="8"/>
  <c r="BC129" i="8"/>
  <c r="BC133" i="8"/>
  <c r="BC137" i="8"/>
  <c r="BC141" i="8"/>
  <c r="BC145" i="8"/>
  <c r="BC149" i="8"/>
  <c r="BC153" i="8"/>
  <c r="BC157" i="8"/>
  <c r="BC161" i="8"/>
  <c r="BC165" i="8"/>
  <c r="BC130" i="8"/>
  <c r="BC146" i="8"/>
  <c r="BC169" i="8"/>
  <c r="BC173" i="8"/>
  <c r="BC177" i="8"/>
  <c r="BC181" i="8"/>
  <c r="BC185" i="8"/>
  <c r="BC189" i="8"/>
  <c r="BC193" i="8"/>
  <c r="BC197" i="8"/>
  <c r="BC201" i="8"/>
  <c r="BC205" i="8"/>
  <c r="BC77" i="8"/>
  <c r="BC113" i="8"/>
  <c r="BC114" i="8"/>
  <c r="BC115" i="8"/>
  <c r="BC134" i="8"/>
  <c r="BC150" i="8"/>
  <c r="BC162" i="8"/>
  <c r="BC163" i="8"/>
  <c r="BC164" i="8"/>
  <c r="BC166" i="8"/>
  <c r="BC170" i="8"/>
  <c r="BC174" i="8"/>
  <c r="BC178" i="8"/>
  <c r="BC182" i="8"/>
  <c r="BC186" i="8"/>
  <c r="BC190" i="8"/>
  <c r="BC194" i="8"/>
  <c r="BC198" i="8"/>
  <c r="BC202" i="8"/>
  <c r="BC206" i="8"/>
  <c r="BC122" i="8"/>
  <c r="BC138" i="8"/>
  <c r="BC154" i="8"/>
  <c r="BC158" i="8"/>
  <c r="BC159" i="8"/>
  <c r="BC160" i="8"/>
  <c r="BC167" i="8"/>
  <c r="BC171" i="8"/>
  <c r="BC175" i="8"/>
  <c r="BC179" i="8"/>
  <c r="BC183" i="8"/>
  <c r="BC187" i="8"/>
  <c r="BC191" i="8"/>
  <c r="BC195" i="8"/>
  <c r="BC199" i="8"/>
  <c r="BC203" i="8"/>
  <c r="BC207" i="8"/>
  <c r="BC211" i="8"/>
  <c r="BC215" i="8"/>
  <c r="BC219" i="8"/>
  <c r="BC101" i="8"/>
  <c r="BC126" i="8"/>
  <c r="BC155" i="8"/>
  <c r="BC156" i="8"/>
  <c r="BC176" i="8"/>
  <c r="BC192" i="8"/>
  <c r="BC208" i="8"/>
  <c r="BC209" i="8"/>
  <c r="BC210" i="8"/>
  <c r="BC224" i="8"/>
  <c r="BC228" i="8"/>
  <c r="BC232" i="8"/>
  <c r="BC236" i="8"/>
  <c r="BC240" i="8"/>
  <c r="BC244" i="8"/>
  <c r="BC248" i="8"/>
  <c r="BC252" i="8"/>
  <c r="BC256" i="8"/>
  <c r="BC260" i="8"/>
  <c r="BC142" i="8"/>
  <c r="BC180" i="8"/>
  <c r="BC196" i="8"/>
  <c r="BC220" i="8"/>
  <c r="BC221" i="8"/>
  <c r="BC225" i="8"/>
  <c r="BC229" i="8"/>
  <c r="BC233" i="8"/>
  <c r="BC237" i="8"/>
  <c r="BC241" i="8"/>
  <c r="BC245" i="8"/>
  <c r="BC249" i="8"/>
  <c r="BC253" i="8"/>
  <c r="BC257" i="8"/>
  <c r="BC168" i="8"/>
  <c r="BC184" i="8"/>
  <c r="BC200" i="8"/>
  <c r="BC216" i="8"/>
  <c r="BC217" i="8"/>
  <c r="BC218" i="8"/>
  <c r="BC222" i="8"/>
  <c r="BC226" i="8"/>
  <c r="BC230" i="8"/>
  <c r="BC234" i="8"/>
  <c r="BC238" i="8"/>
  <c r="BC242" i="8"/>
  <c r="BC246" i="8"/>
  <c r="BC250" i="8"/>
  <c r="BC254" i="8"/>
  <c r="BC258" i="8"/>
  <c r="BC262" i="8"/>
  <c r="BC266" i="8"/>
  <c r="BC270" i="8"/>
  <c r="BC172" i="8"/>
  <c r="BC235" i="8"/>
  <c r="BC251" i="8"/>
  <c r="BC263" i="8"/>
  <c r="BC264" i="8"/>
  <c r="BC265" i="8"/>
  <c r="BC274" i="8"/>
  <c r="BC278" i="8"/>
  <c r="BC282" i="8"/>
  <c r="BC286" i="8"/>
  <c r="BC290" i="8"/>
  <c r="BC294" i="8"/>
  <c r="BC298" i="8"/>
  <c r="BC302" i="8"/>
  <c r="BC269" i="8"/>
  <c r="BC273" i="8"/>
  <c r="BC293" i="8"/>
  <c r="BC297" i="8"/>
  <c r="BC301" i="8"/>
  <c r="BC188" i="8"/>
  <c r="BC223" i="8"/>
  <c r="BC239" i="8"/>
  <c r="BC255" i="8"/>
  <c r="BC261" i="8"/>
  <c r="BC275" i="8"/>
  <c r="BC279" i="8"/>
  <c r="BC283" i="8"/>
  <c r="BC287" i="8"/>
  <c r="BC291" i="8"/>
  <c r="BC295" i="8"/>
  <c r="BC299" i="8"/>
  <c r="BC303" i="8"/>
  <c r="BC204" i="8"/>
  <c r="BC212" i="8"/>
  <c r="BC213" i="8"/>
  <c r="BC214" i="8"/>
  <c r="BC227" i="8"/>
  <c r="BC243" i="8"/>
  <c r="BC259" i="8"/>
  <c r="BC271" i="8"/>
  <c r="BC272" i="8"/>
  <c r="BC276" i="8"/>
  <c r="BC280" i="8"/>
  <c r="BC284" i="8"/>
  <c r="BC288" i="8"/>
  <c r="BC292" i="8"/>
  <c r="BC296" i="8"/>
  <c r="BC300" i="8"/>
  <c r="BC304" i="8"/>
  <c r="BC247" i="8"/>
  <c r="BC277" i="8"/>
  <c r="BC285" i="8"/>
  <c r="BC231" i="8"/>
  <c r="BC267" i="8"/>
  <c r="BC268" i="8"/>
  <c r="BC281" i="8"/>
  <c r="BC289" i="8"/>
  <c r="BJ7" i="8"/>
  <c r="BJ11" i="8"/>
  <c r="BJ15" i="8"/>
  <c r="BJ19" i="8"/>
  <c r="BJ4" i="8"/>
  <c r="BJ5" i="8"/>
  <c r="BJ9" i="8"/>
  <c r="BJ13" i="8"/>
  <c r="BJ17" i="8"/>
  <c r="BJ8" i="8"/>
  <c r="BJ16" i="8"/>
  <c r="BJ12" i="8"/>
  <c r="BJ23" i="8"/>
  <c r="BJ27" i="8"/>
  <c r="BJ10" i="8"/>
  <c r="BJ28" i="8"/>
  <c r="BJ29" i="8"/>
  <c r="BJ33" i="8"/>
  <c r="BJ14" i="8"/>
  <c r="BJ24" i="8"/>
  <c r="BJ25" i="8"/>
  <c r="BJ26" i="8"/>
  <c r="BJ30" i="8"/>
  <c r="BJ34" i="8"/>
  <c r="BJ18" i="8"/>
  <c r="BJ20" i="8"/>
  <c r="BJ21" i="8"/>
  <c r="BJ22" i="8"/>
  <c r="BJ31" i="8"/>
  <c r="BJ36" i="8"/>
  <c r="BJ40" i="8"/>
  <c r="BJ44" i="8"/>
  <c r="BJ48" i="8"/>
  <c r="BJ52" i="8"/>
  <c r="BJ6" i="8"/>
  <c r="BJ32" i="8"/>
  <c r="BJ37" i="8"/>
  <c r="BJ41" i="8"/>
  <c r="BJ45" i="8"/>
  <c r="BJ38" i="8"/>
  <c r="BJ42" i="8"/>
  <c r="BJ46" i="8"/>
  <c r="BJ50" i="8"/>
  <c r="BJ54" i="8"/>
  <c r="BJ58" i="8"/>
  <c r="BJ62" i="8"/>
  <c r="BJ35" i="8"/>
  <c r="BJ51" i="8"/>
  <c r="BJ56" i="8"/>
  <c r="BJ57" i="8"/>
  <c r="BJ63" i="8"/>
  <c r="BJ67" i="8"/>
  <c r="BJ71" i="8"/>
  <c r="BJ75" i="8"/>
  <c r="BJ79" i="8"/>
  <c r="BJ39" i="8"/>
  <c r="BJ53" i="8"/>
  <c r="BJ64" i="8"/>
  <c r="BJ68" i="8"/>
  <c r="BJ72" i="8"/>
  <c r="BJ43" i="8"/>
  <c r="BJ55" i="8"/>
  <c r="BJ65" i="8"/>
  <c r="BJ69" i="8"/>
  <c r="BJ73" i="8"/>
  <c r="BJ77" i="8"/>
  <c r="BJ81" i="8"/>
  <c r="BJ85" i="8"/>
  <c r="BJ76" i="8"/>
  <c r="BJ91" i="8"/>
  <c r="BJ95" i="8"/>
  <c r="BJ99" i="8"/>
  <c r="BJ47" i="8"/>
  <c r="BJ59" i="8"/>
  <c r="BJ60" i="8"/>
  <c r="BJ61" i="8"/>
  <c r="BJ66" i="8"/>
  <c r="BJ78" i="8"/>
  <c r="BJ92" i="8"/>
  <c r="BJ96" i="8"/>
  <c r="BJ100" i="8"/>
  <c r="BJ104" i="8"/>
  <c r="BJ49" i="8"/>
  <c r="BJ70" i="8"/>
  <c r="BJ80" i="8"/>
  <c r="BJ86" i="8"/>
  <c r="BJ87" i="8"/>
  <c r="BJ88" i="8"/>
  <c r="BJ89" i="8"/>
  <c r="BJ93" i="8"/>
  <c r="BJ97" i="8"/>
  <c r="BJ101" i="8"/>
  <c r="BJ105" i="8"/>
  <c r="BJ109" i="8"/>
  <c r="BJ113" i="8"/>
  <c r="BJ117" i="8"/>
  <c r="BJ74" i="8"/>
  <c r="BJ94" i="8"/>
  <c r="BJ114" i="8"/>
  <c r="BJ115" i="8"/>
  <c r="BJ116" i="8"/>
  <c r="BJ124" i="8"/>
  <c r="BJ128" i="8"/>
  <c r="BJ132" i="8"/>
  <c r="BJ136" i="8"/>
  <c r="BJ140" i="8"/>
  <c r="BJ144" i="8"/>
  <c r="BJ148" i="8"/>
  <c r="BJ152" i="8"/>
  <c r="BJ98" i="8"/>
  <c r="BJ103" i="8"/>
  <c r="BJ110" i="8"/>
  <c r="BJ111" i="8"/>
  <c r="BJ112" i="8"/>
  <c r="BJ121" i="8"/>
  <c r="BJ125" i="8"/>
  <c r="BJ129" i="8"/>
  <c r="BJ133" i="8"/>
  <c r="BJ137" i="8"/>
  <c r="BJ141" i="8"/>
  <c r="BJ145" i="8"/>
  <c r="BJ149" i="8"/>
  <c r="BJ153" i="8"/>
  <c r="BJ82" i="8"/>
  <c r="BJ83" i="8"/>
  <c r="BJ84" i="8"/>
  <c r="BJ102" i="8"/>
  <c r="BJ106" i="8"/>
  <c r="BJ107" i="8"/>
  <c r="BJ108" i="8"/>
  <c r="BJ122" i="8"/>
  <c r="BJ126" i="8"/>
  <c r="BJ130" i="8"/>
  <c r="BJ134" i="8"/>
  <c r="BJ138" i="8"/>
  <c r="BJ142" i="8"/>
  <c r="BJ146" i="8"/>
  <c r="BJ150" i="8"/>
  <c r="BJ154" i="8"/>
  <c r="BJ158" i="8"/>
  <c r="BJ162" i="8"/>
  <c r="BJ135" i="8"/>
  <c r="BJ151" i="8"/>
  <c r="BJ155" i="8"/>
  <c r="BJ156" i="8"/>
  <c r="BJ157" i="8"/>
  <c r="BJ166" i="8"/>
  <c r="BJ170" i="8"/>
  <c r="BJ174" i="8"/>
  <c r="BJ178" i="8"/>
  <c r="BJ182" i="8"/>
  <c r="BJ186" i="8"/>
  <c r="BJ190" i="8"/>
  <c r="BJ194" i="8"/>
  <c r="BJ198" i="8"/>
  <c r="BJ202" i="8"/>
  <c r="BJ206" i="8"/>
  <c r="BJ90" i="8"/>
  <c r="BJ123" i="8"/>
  <c r="BJ139" i="8"/>
  <c r="BJ167" i="8"/>
  <c r="BJ171" i="8"/>
  <c r="BJ175" i="8"/>
  <c r="BJ179" i="8"/>
  <c r="BJ183" i="8"/>
  <c r="BJ187" i="8"/>
  <c r="BJ191" i="8"/>
  <c r="BJ195" i="8"/>
  <c r="BJ199" i="8"/>
  <c r="BJ203" i="8"/>
  <c r="BJ207" i="8"/>
  <c r="BJ118" i="8"/>
  <c r="BJ119" i="8"/>
  <c r="BJ120" i="8"/>
  <c r="BJ127" i="8"/>
  <c r="BJ143" i="8"/>
  <c r="BJ163" i="8"/>
  <c r="BJ164" i="8"/>
  <c r="BJ165" i="8"/>
  <c r="BJ168" i="8"/>
  <c r="BJ172" i="8"/>
  <c r="BJ176" i="8"/>
  <c r="BJ180" i="8"/>
  <c r="BJ184" i="8"/>
  <c r="BJ188" i="8"/>
  <c r="BJ192" i="8"/>
  <c r="BJ196" i="8"/>
  <c r="BJ200" i="8"/>
  <c r="BJ204" i="8"/>
  <c r="BJ208" i="8"/>
  <c r="BJ212" i="8"/>
  <c r="BJ216" i="8"/>
  <c r="BJ147" i="8"/>
  <c r="BJ181" i="8"/>
  <c r="BJ197" i="8"/>
  <c r="BJ213" i="8"/>
  <c r="BJ214" i="8"/>
  <c r="BJ215" i="8"/>
  <c r="BJ221" i="8"/>
  <c r="BJ225" i="8"/>
  <c r="BJ229" i="8"/>
  <c r="BJ233" i="8"/>
  <c r="BJ237" i="8"/>
  <c r="BJ241" i="8"/>
  <c r="BJ245" i="8"/>
  <c r="BJ249" i="8"/>
  <c r="BJ253" i="8"/>
  <c r="BJ257" i="8"/>
  <c r="BJ159" i="8"/>
  <c r="BJ160" i="8"/>
  <c r="BJ161" i="8"/>
  <c r="BJ169" i="8"/>
  <c r="BJ185" i="8"/>
  <c r="BJ201" i="8"/>
  <c r="BJ209" i="8"/>
  <c r="BJ210" i="8"/>
  <c r="BJ211" i="8"/>
  <c r="BJ222" i="8"/>
  <c r="BJ226" i="8"/>
  <c r="BJ230" i="8"/>
  <c r="BJ234" i="8"/>
  <c r="BJ238" i="8"/>
  <c r="BJ242" i="8"/>
  <c r="BJ246" i="8"/>
  <c r="BJ250" i="8"/>
  <c r="BJ254" i="8"/>
  <c r="BJ258" i="8"/>
  <c r="BJ173" i="8"/>
  <c r="BJ189" i="8"/>
  <c r="BJ205" i="8"/>
  <c r="BJ223" i="8"/>
  <c r="BJ227" i="8"/>
  <c r="BJ231" i="8"/>
  <c r="BJ235" i="8"/>
  <c r="BJ239" i="8"/>
  <c r="BJ243" i="8"/>
  <c r="BJ247" i="8"/>
  <c r="BJ251" i="8"/>
  <c r="BJ255" i="8"/>
  <c r="BJ259" i="8"/>
  <c r="BJ263" i="8"/>
  <c r="BJ267" i="8"/>
  <c r="BJ271" i="8"/>
  <c r="BJ193" i="8"/>
  <c r="BJ224" i="8"/>
  <c r="BJ240" i="8"/>
  <c r="BJ256" i="8"/>
  <c r="BJ268" i="8"/>
  <c r="BJ269" i="8"/>
  <c r="BJ270" i="8"/>
  <c r="BJ275" i="8"/>
  <c r="BJ279" i="8"/>
  <c r="BJ283" i="8"/>
  <c r="BJ287" i="8"/>
  <c r="BJ291" i="8"/>
  <c r="BJ295" i="8"/>
  <c r="BJ299" i="8"/>
  <c r="BJ303" i="8"/>
  <c r="BJ274" i="8"/>
  <c r="BJ294" i="8"/>
  <c r="BJ298" i="8"/>
  <c r="BJ302" i="8"/>
  <c r="BJ131" i="8"/>
  <c r="BJ228" i="8"/>
  <c r="BJ244" i="8"/>
  <c r="BJ264" i="8"/>
  <c r="BJ265" i="8"/>
  <c r="BJ266" i="8"/>
  <c r="BJ272" i="8"/>
  <c r="BJ276" i="8"/>
  <c r="BJ280" i="8"/>
  <c r="BJ284" i="8"/>
  <c r="BJ288" i="8"/>
  <c r="BJ292" i="8"/>
  <c r="BJ296" i="8"/>
  <c r="BJ300" i="8"/>
  <c r="BJ304" i="8"/>
  <c r="BJ278" i="8"/>
  <c r="BJ232" i="8"/>
  <c r="BJ248" i="8"/>
  <c r="BJ260" i="8"/>
  <c r="BJ261" i="8"/>
  <c r="BJ262" i="8"/>
  <c r="BJ273" i="8"/>
  <c r="BJ277" i="8"/>
  <c r="BJ281" i="8"/>
  <c r="BJ285" i="8"/>
  <c r="BJ289" i="8"/>
  <c r="BJ293" i="8"/>
  <c r="BJ297" i="8"/>
  <c r="BJ301" i="8"/>
  <c r="BJ217" i="8"/>
  <c r="BJ218" i="8"/>
  <c r="BJ220" i="8"/>
  <c r="BJ282" i="8"/>
  <c r="BJ290" i="8"/>
  <c r="BJ177" i="8"/>
  <c r="BJ219" i="8"/>
  <c r="BJ236" i="8"/>
  <c r="BJ252" i="8"/>
  <c r="BJ286" i="8"/>
  <c r="BM4" i="8"/>
  <c r="BM8" i="8"/>
  <c r="BM12" i="8"/>
  <c r="BM16" i="8"/>
  <c r="BM5" i="8"/>
  <c r="BM6" i="8"/>
  <c r="BM10" i="8"/>
  <c r="BM14" i="8"/>
  <c r="BM18" i="8"/>
  <c r="BM9" i="8"/>
  <c r="BM17" i="8"/>
  <c r="BM13" i="8"/>
  <c r="BM20" i="8"/>
  <c r="BM24" i="8"/>
  <c r="BM28" i="8"/>
  <c r="BM19" i="8"/>
  <c r="BM21" i="8"/>
  <c r="BM22" i="8"/>
  <c r="BM23" i="8"/>
  <c r="BM30" i="8"/>
  <c r="BM7" i="8"/>
  <c r="BM31" i="8"/>
  <c r="BM11" i="8"/>
  <c r="BM32" i="8"/>
  <c r="BM37" i="8"/>
  <c r="BM41" i="8"/>
  <c r="BM45" i="8"/>
  <c r="BM49" i="8"/>
  <c r="BM53" i="8"/>
  <c r="BM15" i="8"/>
  <c r="BM25" i="8"/>
  <c r="BM26" i="8"/>
  <c r="BM27" i="8"/>
  <c r="BM34" i="8"/>
  <c r="BM38" i="8"/>
  <c r="BM42" i="8"/>
  <c r="BM46" i="8"/>
  <c r="BM29" i="8"/>
  <c r="BM35" i="8"/>
  <c r="BM39" i="8"/>
  <c r="BM43" i="8"/>
  <c r="BM47" i="8"/>
  <c r="BM51" i="8"/>
  <c r="BM55" i="8"/>
  <c r="BM59" i="8"/>
  <c r="BM44" i="8"/>
  <c r="BM52" i="8"/>
  <c r="BM64" i="8"/>
  <c r="BM68" i="8"/>
  <c r="BM72" i="8"/>
  <c r="BM76" i="8"/>
  <c r="BM80" i="8"/>
  <c r="BM54" i="8"/>
  <c r="BM60" i="8"/>
  <c r="BM61" i="8"/>
  <c r="BM62" i="8"/>
  <c r="BM65" i="8"/>
  <c r="BM69" i="8"/>
  <c r="BM73" i="8"/>
  <c r="BM36" i="8"/>
  <c r="BM48" i="8"/>
  <c r="BM56" i="8"/>
  <c r="BM57" i="8"/>
  <c r="BM58" i="8"/>
  <c r="BM66" i="8"/>
  <c r="BM70" i="8"/>
  <c r="BM74" i="8"/>
  <c r="BM78" i="8"/>
  <c r="BM82" i="8"/>
  <c r="BM86" i="8"/>
  <c r="BM33" i="8"/>
  <c r="BM40" i="8"/>
  <c r="BM71" i="8"/>
  <c r="BM77" i="8"/>
  <c r="BM87" i="8"/>
  <c r="BM88" i="8"/>
  <c r="BM92" i="8"/>
  <c r="BM96" i="8"/>
  <c r="BM100" i="8"/>
  <c r="BM50" i="8"/>
  <c r="BM79" i="8"/>
  <c r="BM83" i="8"/>
  <c r="BM84" i="8"/>
  <c r="BM85" i="8"/>
  <c r="BM89" i="8"/>
  <c r="BM93" i="8"/>
  <c r="BM97" i="8"/>
  <c r="BM101" i="8"/>
  <c r="BM105" i="8"/>
  <c r="BM63" i="8"/>
  <c r="BM81" i="8"/>
  <c r="BM90" i="8"/>
  <c r="BM94" i="8"/>
  <c r="BM98" i="8"/>
  <c r="BM102" i="8"/>
  <c r="BM106" i="8"/>
  <c r="BM110" i="8"/>
  <c r="BM114" i="8"/>
  <c r="BM118" i="8"/>
  <c r="BM107" i="8"/>
  <c r="BM108" i="8"/>
  <c r="BM109" i="8"/>
  <c r="BM121" i="8"/>
  <c r="BM125" i="8"/>
  <c r="BM129" i="8"/>
  <c r="BM133" i="8"/>
  <c r="BM137" i="8"/>
  <c r="BM141" i="8"/>
  <c r="BM145" i="8"/>
  <c r="BM149" i="8"/>
  <c r="BM153" i="8"/>
  <c r="BM91" i="8"/>
  <c r="BM104" i="8"/>
  <c r="BM119" i="8"/>
  <c r="BM120" i="8"/>
  <c r="BM122" i="8"/>
  <c r="BM126" i="8"/>
  <c r="BM130" i="8"/>
  <c r="BM134" i="8"/>
  <c r="BM138" i="8"/>
  <c r="BM142" i="8"/>
  <c r="BM146" i="8"/>
  <c r="BM150" i="8"/>
  <c r="BM95" i="8"/>
  <c r="BM103" i="8"/>
  <c r="BM115" i="8"/>
  <c r="BM116" i="8"/>
  <c r="BM117" i="8"/>
  <c r="BM123" i="8"/>
  <c r="BM127" i="8"/>
  <c r="BM131" i="8"/>
  <c r="BM135" i="8"/>
  <c r="BM139" i="8"/>
  <c r="BM143" i="8"/>
  <c r="BM147" i="8"/>
  <c r="BM151" i="8"/>
  <c r="BM155" i="8"/>
  <c r="BM159" i="8"/>
  <c r="BM163" i="8"/>
  <c r="BM75" i="8"/>
  <c r="BM128" i="8"/>
  <c r="BM144" i="8"/>
  <c r="BM164" i="8"/>
  <c r="BM165" i="8"/>
  <c r="BM167" i="8"/>
  <c r="BM171" i="8"/>
  <c r="BM175" i="8"/>
  <c r="BM179" i="8"/>
  <c r="BM183" i="8"/>
  <c r="BM187" i="8"/>
  <c r="BM191" i="8"/>
  <c r="BM195" i="8"/>
  <c r="BM199" i="8"/>
  <c r="BM203" i="8"/>
  <c r="BM207" i="8"/>
  <c r="BM67" i="8"/>
  <c r="BM99" i="8"/>
  <c r="BM132" i="8"/>
  <c r="BM148" i="8"/>
  <c r="BM160" i="8"/>
  <c r="BM161" i="8"/>
  <c r="BM162" i="8"/>
  <c r="BM168" i="8"/>
  <c r="BM172" i="8"/>
  <c r="BM176" i="8"/>
  <c r="BM180" i="8"/>
  <c r="BM184" i="8"/>
  <c r="BM188" i="8"/>
  <c r="BM192" i="8"/>
  <c r="BM196" i="8"/>
  <c r="BM200" i="8"/>
  <c r="BM204" i="8"/>
  <c r="BM136" i="8"/>
  <c r="BM152" i="8"/>
  <c r="BM156" i="8"/>
  <c r="BM157" i="8"/>
  <c r="BM158" i="8"/>
  <c r="BM169" i="8"/>
  <c r="BM173" i="8"/>
  <c r="BM177" i="8"/>
  <c r="BM181" i="8"/>
  <c r="BM185" i="8"/>
  <c r="BM189" i="8"/>
  <c r="BM193" i="8"/>
  <c r="BM197" i="8"/>
  <c r="BM201" i="8"/>
  <c r="BM205" i="8"/>
  <c r="BM209" i="8"/>
  <c r="BM213" i="8"/>
  <c r="BM217" i="8"/>
  <c r="BM111" i="8"/>
  <c r="BM174" i="8"/>
  <c r="BM190" i="8"/>
  <c r="BM206" i="8"/>
  <c r="BM222" i="8"/>
  <c r="BM226" i="8"/>
  <c r="BM230" i="8"/>
  <c r="BM234" i="8"/>
  <c r="BM238" i="8"/>
  <c r="BM242" i="8"/>
  <c r="BM246" i="8"/>
  <c r="BM250" i="8"/>
  <c r="BM254" i="8"/>
  <c r="BM258" i="8"/>
  <c r="BM112" i="8"/>
  <c r="BM178" i="8"/>
  <c r="BM194" i="8"/>
  <c r="BM208" i="8"/>
  <c r="BM218" i="8"/>
  <c r="BM219" i="8"/>
  <c r="BM223" i="8"/>
  <c r="BM227" i="8"/>
  <c r="BM231" i="8"/>
  <c r="BM235" i="8"/>
  <c r="BM239" i="8"/>
  <c r="BM243" i="8"/>
  <c r="BM247" i="8"/>
  <c r="BM251" i="8"/>
  <c r="BM255" i="8"/>
  <c r="BM259" i="8"/>
  <c r="BM113" i="8"/>
  <c r="BM124" i="8"/>
  <c r="BM154" i="8"/>
  <c r="BM166" i="8"/>
  <c r="BM182" i="8"/>
  <c r="BM198" i="8"/>
  <c r="BM214" i="8"/>
  <c r="BM215" i="8"/>
  <c r="BM216" i="8"/>
  <c r="BM220" i="8"/>
  <c r="BM224" i="8"/>
  <c r="BM228" i="8"/>
  <c r="BM232" i="8"/>
  <c r="BM236" i="8"/>
  <c r="BM240" i="8"/>
  <c r="BM244" i="8"/>
  <c r="BM248" i="8"/>
  <c r="BM252" i="8"/>
  <c r="BM256" i="8"/>
  <c r="BM260" i="8"/>
  <c r="BM264" i="8"/>
  <c r="BM268" i="8"/>
  <c r="BM140" i="8"/>
  <c r="BM202" i="8"/>
  <c r="BM210" i="8"/>
  <c r="BM211" i="8"/>
  <c r="BM212" i="8"/>
  <c r="BM233" i="8"/>
  <c r="BM249" i="8"/>
  <c r="BM261" i="8"/>
  <c r="BM262" i="8"/>
  <c r="BM263" i="8"/>
  <c r="BM272" i="8"/>
  <c r="BM276" i="8"/>
  <c r="BM280" i="8"/>
  <c r="BM284" i="8"/>
  <c r="BM288" i="8"/>
  <c r="BM292" i="8"/>
  <c r="BM296" i="8"/>
  <c r="BM300" i="8"/>
  <c r="BM304" i="8"/>
  <c r="BM266" i="8"/>
  <c r="BM267" i="8"/>
  <c r="BM275" i="8"/>
  <c r="BM291" i="8"/>
  <c r="BM221" i="8"/>
  <c r="BM237" i="8"/>
  <c r="BM253" i="8"/>
  <c r="BM273" i="8"/>
  <c r="BM277" i="8"/>
  <c r="BM281" i="8"/>
  <c r="BM285" i="8"/>
  <c r="BM289" i="8"/>
  <c r="BM293" i="8"/>
  <c r="BM297" i="8"/>
  <c r="BM301" i="8"/>
  <c r="BM170" i="8"/>
  <c r="BM225" i="8"/>
  <c r="BM241" i="8"/>
  <c r="BM257" i="8"/>
  <c r="BM269" i="8"/>
  <c r="BM270" i="8"/>
  <c r="BM271" i="8"/>
  <c r="BM274" i="8"/>
  <c r="BM278" i="8"/>
  <c r="BM282" i="8"/>
  <c r="BM286" i="8"/>
  <c r="BM290" i="8"/>
  <c r="BM294" i="8"/>
  <c r="BM298" i="8"/>
  <c r="BM302" i="8"/>
  <c r="BM245" i="8"/>
  <c r="BM265" i="8"/>
  <c r="BM279" i="8"/>
  <c r="BM287" i="8"/>
  <c r="BM295" i="8"/>
  <c r="BM299" i="8"/>
  <c r="BM303" i="8"/>
  <c r="BM186" i="8"/>
  <c r="BM229" i="8"/>
  <c r="BM283" i="8"/>
  <c r="AW4" i="8"/>
  <c r="AW8" i="8"/>
  <c r="AW12" i="8"/>
  <c r="AW16" i="8"/>
  <c r="AW20" i="8"/>
  <c r="AW5" i="8"/>
  <c r="AW6" i="8"/>
  <c r="AW10" i="8"/>
  <c r="AW14" i="8"/>
  <c r="AW18" i="8"/>
  <c r="AW9" i="8"/>
  <c r="AW17" i="8"/>
  <c r="AW13" i="8"/>
  <c r="AW24" i="8"/>
  <c r="AW28" i="8"/>
  <c r="AW19" i="8"/>
  <c r="AW21" i="8"/>
  <c r="AW22" i="8"/>
  <c r="AW23" i="8"/>
  <c r="AW30" i="8"/>
  <c r="AW34" i="8"/>
  <c r="AW7" i="8"/>
  <c r="AW31" i="8"/>
  <c r="AW11" i="8"/>
  <c r="AW32" i="8"/>
  <c r="AW15" i="8"/>
  <c r="AW37" i="8"/>
  <c r="AW41" i="8"/>
  <c r="AW45" i="8"/>
  <c r="AW49" i="8"/>
  <c r="AW53" i="8"/>
  <c r="AW35" i="8"/>
  <c r="AW38" i="8"/>
  <c r="AW42" i="8"/>
  <c r="AW46" i="8"/>
  <c r="AW25" i="8"/>
  <c r="AW26" i="8"/>
  <c r="AW27" i="8"/>
  <c r="AW29" i="8"/>
  <c r="AW39" i="8"/>
  <c r="AW43" i="8"/>
  <c r="AW47" i="8"/>
  <c r="AW51" i="8"/>
  <c r="AW55" i="8"/>
  <c r="AW59" i="8"/>
  <c r="AW63" i="8"/>
  <c r="AW44" i="8"/>
  <c r="AW52" i="8"/>
  <c r="AW64" i="8"/>
  <c r="AW68" i="8"/>
  <c r="AW72" i="8"/>
  <c r="AW76" i="8"/>
  <c r="AW80" i="8"/>
  <c r="AW54" i="8"/>
  <c r="AW60" i="8"/>
  <c r="AW61" i="8"/>
  <c r="AW62" i="8"/>
  <c r="AW65" i="8"/>
  <c r="AW69" i="8"/>
  <c r="AW73" i="8"/>
  <c r="AW33" i="8"/>
  <c r="AW36" i="8"/>
  <c r="AW48" i="8"/>
  <c r="AW56" i="8"/>
  <c r="AW57" i="8"/>
  <c r="AW58" i="8"/>
  <c r="AW66" i="8"/>
  <c r="AW70" i="8"/>
  <c r="AW74" i="8"/>
  <c r="AW78" i="8"/>
  <c r="AW82" i="8"/>
  <c r="AW86" i="8"/>
  <c r="AW71" i="8"/>
  <c r="AW77" i="8"/>
  <c r="AW87" i="8"/>
  <c r="AW88" i="8"/>
  <c r="AW89" i="8"/>
  <c r="AW92" i="8"/>
  <c r="AW96" i="8"/>
  <c r="AW100" i="8"/>
  <c r="AW79" i="8"/>
  <c r="AW83" i="8"/>
  <c r="AW84" i="8"/>
  <c r="AW85" i="8"/>
  <c r="AW93" i="8"/>
  <c r="AW97" i="8"/>
  <c r="AW101" i="8"/>
  <c r="AW105" i="8"/>
  <c r="AW81" i="8"/>
  <c r="AW90" i="8"/>
  <c r="AW94" i="8"/>
  <c r="AW98" i="8"/>
  <c r="AW102" i="8"/>
  <c r="AW106" i="8"/>
  <c r="AW110" i="8"/>
  <c r="AW114" i="8"/>
  <c r="AW118" i="8"/>
  <c r="AW103" i="8"/>
  <c r="AW107" i="8"/>
  <c r="AW108" i="8"/>
  <c r="AW109" i="8"/>
  <c r="AW125" i="8"/>
  <c r="AW129" i="8"/>
  <c r="AW133" i="8"/>
  <c r="AW137" i="8"/>
  <c r="AW141" i="8"/>
  <c r="AW145" i="8"/>
  <c r="AW149" i="8"/>
  <c r="AW153" i="8"/>
  <c r="AW75" i="8"/>
  <c r="AW91" i="8"/>
  <c r="AW104" i="8"/>
  <c r="AW119" i="8"/>
  <c r="AW120" i="8"/>
  <c r="AW121" i="8"/>
  <c r="AW122" i="8"/>
  <c r="AW126" i="8"/>
  <c r="AW130" i="8"/>
  <c r="AW134" i="8"/>
  <c r="AW138" i="8"/>
  <c r="AW142" i="8"/>
  <c r="AW146" i="8"/>
  <c r="AW150" i="8"/>
  <c r="AW154" i="8"/>
  <c r="AW40" i="8"/>
  <c r="AW50" i="8"/>
  <c r="AW67" i="8"/>
  <c r="AW95" i="8"/>
  <c r="AW115" i="8"/>
  <c r="AW116" i="8"/>
  <c r="AW117" i="8"/>
  <c r="AW123" i="8"/>
  <c r="AW127" i="8"/>
  <c r="AW131" i="8"/>
  <c r="AW135" i="8"/>
  <c r="AW139" i="8"/>
  <c r="AW143" i="8"/>
  <c r="AW147" i="8"/>
  <c r="AW151" i="8"/>
  <c r="AW155" i="8"/>
  <c r="AW159" i="8"/>
  <c r="AW163" i="8"/>
  <c r="AW99" i="8"/>
  <c r="AW111" i="8"/>
  <c r="AW112" i="8"/>
  <c r="AW113" i="8"/>
  <c r="AW128" i="8"/>
  <c r="AW144" i="8"/>
  <c r="AW164" i="8"/>
  <c r="AW165" i="8"/>
  <c r="AW166" i="8"/>
  <c r="AW167" i="8"/>
  <c r="AW171" i="8"/>
  <c r="AW175" i="8"/>
  <c r="AW179" i="8"/>
  <c r="AW183" i="8"/>
  <c r="AW187" i="8"/>
  <c r="AW191" i="8"/>
  <c r="AW195" i="8"/>
  <c r="AW199" i="8"/>
  <c r="AW203" i="8"/>
  <c r="AW207" i="8"/>
  <c r="AW132" i="8"/>
  <c r="AW148" i="8"/>
  <c r="AW160" i="8"/>
  <c r="AW161" i="8"/>
  <c r="AW162" i="8"/>
  <c r="AW168" i="8"/>
  <c r="AW172" i="8"/>
  <c r="AW176" i="8"/>
  <c r="AW180" i="8"/>
  <c r="AW184" i="8"/>
  <c r="AW188" i="8"/>
  <c r="AW192" i="8"/>
  <c r="AW196" i="8"/>
  <c r="AW200" i="8"/>
  <c r="AW204" i="8"/>
  <c r="AW208" i="8"/>
  <c r="AW136" i="8"/>
  <c r="AW152" i="8"/>
  <c r="AW156" i="8"/>
  <c r="AW157" i="8"/>
  <c r="AW158" i="8"/>
  <c r="AW169" i="8"/>
  <c r="AW173" i="8"/>
  <c r="AW177" i="8"/>
  <c r="AW181" i="8"/>
  <c r="AW185" i="8"/>
  <c r="AW189" i="8"/>
  <c r="AW193" i="8"/>
  <c r="AW197" i="8"/>
  <c r="AW201" i="8"/>
  <c r="AW205" i="8"/>
  <c r="AW209" i="8"/>
  <c r="AW213" i="8"/>
  <c r="AW217" i="8"/>
  <c r="AW174" i="8"/>
  <c r="AW190" i="8"/>
  <c r="AW206" i="8"/>
  <c r="AW222" i="8"/>
  <c r="AW226" i="8"/>
  <c r="AW230" i="8"/>
  <c r="AW234" i="8"/>
  <c r="AW238" i="8"/>
  <c r="AW242" i="8"/>
  <c r="AW246" i="8"/>
  <c r="AW250" i="8"/>
  <c r="AW254" i="8"/>
  <c r="AW258" i="8"/>
  <c r="AW124" i="8"/>
  <c r="AW178" i="8"/>
  <c r="AW194" i="8"/>
  <c r="AW218" i="8"/>
  <c r="AW219" i="8"/>
  <c r="AW220" i="8"/>
  <c r="AW223" i="8"/>
  <c r="AW227" i="8"/>
  <c r="AW231" i="8"/>
  <c r="AW235" i="8"/>
  <c r="AW239" i="8"/>
  <c r="AW243" i="8"/>
  <c r="AW247" i="8"/>
  <c r="AW251" i="8"/>
  <c r="AW255" i="8"/>
  <c r="AW259" i="8"/>
  <c r="AW140" i="8"/>
  <c r="AW182" i="8"/>
  <c r="AW198" i="8"/>
  <c r="AW214" i="8"/>
  <c r="AW215" i="8"/>
  <c r="AW216" i="8"/>
  <c r="AW224" i="8"/>
  <c r="AW228" i="8"/>
  <c r="AW232" i="8"/>
  <c r="AW236" i="8"/>
  <c r="AW240" i="8"/>
  <c r="AW244" i="8"/>
  <c r="AW248" i="8"/>
  <c r="AW252" i="8"/>
  <c r="AW256" i="8"/>
  <c r="AW260" i="8"/>
  <c r="AW264" i="8"/>
  <c r="AW268" i="8"/>
  <c r="AW272" i="8"/>
  <c r="AW233" i="8"/>
  <c r="AW249" i="8"/>
  <c r="AW261" i="8"/>
  <c r="AW262" i="8"/>
  <c r="AW263" i="8"/>
  <c r="AW276" i="8"/>
  <c r="AW280" i="8"/>
  <c r="AW284" i="8"/>
  <c r="AW288" i="8"/>
  <c r="AW292" i="8"/>
  <c r="AW296" i="8"/>
  <c r="AW300" i="8"/>
  <c r="AW304" i="8"/>
  <c r="AW279" i="8"/>
  <c r="AW283" i="8"/>
  <c r="AW287" i="8"/>
  <c r="AW291" i="8"/>
  <c r="AW170" i="8"/>
  <c r="AW210" i="8"/>
  <c r="AW211" i="8"/>
  <c r="AW212" i="8"/>
  <c r="AW221" i="8"/>
  <c r="AW237" i="8"/>
  <c r="AW253" i="8"/>
  <c r="AW273" i="8"/>
  <c r="AW277" i="8"/>
  <c r="AW281" i="8"/>
  <c r="AW285" i="8"/>
  <c r="AW289" i="8"/>
  <c r="AW293" i="8"/>
  <c r="AW297" i="8"/>
  <c r="AW301" i="8"/>
  <c r="AW266" i="8"/>
  <c r="AW186" i="8"/>
  <c r="AW225" i="8"/>
  <c r="AW241" i="8"/>
  <c r="AW257" i="8"/>
  <c r="AW269" i="8"/>
  <c r="AW270" i="8"/>
  <c r="AW271" i="8"/>
  <c r="AW274" i="8"/>
  <c r="AW278" i="8"/>
  <c r="AW282" i="8"/>
  <c r="AW286" i="8"/>
  <c r="AW290" i="8"/>
  <c r="AW294" i="8"/>
  <c r="AW298" i="8"/>
  <c r="AW302" i="8"/>
  <c r="AW202" i="8"/>
  <c r="AW229" i="8"/>
  <c r="AW245" i="8"/>
  <c r="AW265" i="8"/>
  <c r="AW267" i="8"/>
  <c r="AW295" i="8"/>
  <c r="AW299" i="8"/>
  <c r="AW275" i="8"/>
  <c r="AW303" i="8"/>
  <c r="BH5" i="8"/>
  <c r="BH9" i="8"/>
  <c r="BH13" i="8"/>
  <c r="BH17" i="8"/>
  <c r="BH7" i="8"/>
  <c r="BH11" i="8"/>
  <c r="BH15" i="8"/>
  <c r="BH19" i="8"/>
  <c r="BH10" i="8"/>
  <c r="BH18" i="8"/>
  <c r="BH6" i="8"/>
  <c r="BH14" i="8"/>
  <c r="BH21" i="8"/>
  <c r="BH25" i="8"/>
  <c r="BH22" i="8"/>
  <c r="BH23" i="8"/>
  <c r="BH24" i="8"/>
  <c r="BH31" i="8"/>
  <c r="BH4" i="8"/>
  <c r="BH8" i="8"/>
  <c r="BH20" i="8"/>
  <c r="BH32" i="8"/>
  <c r="BH12" i="8"/>
  <c r="BH29" i="8"/>
  <c r="BH33" i="8"/>
  <c r="BH26" i="8"/>
  <c r="BH27" i="8"/>
  <c r="BH28" i="8"/>
  <c r="BH38" i="8"/>
  <c r="BH42" i="8"/>
  <c r="BH46" i="8"/>
  <c r="BH50" i="8"/>
  <c r="BH54" i="8"/>
  <c r="BH35" i="8"/>
  <c r="BH39" i="8"/>
  <c r="BH43" i="8"/>
  <c r="BH47" i="8"/>
  <c r="BH16" i="8"/>
  <c r="BH30" i="8"/>
  <c r="BH36" i="8"/>
  <c r="BH40" i="8"/>
  <c r="BH44" i="8"/>
  <c r="BH48" i="8"/>
  <c r="BH52" i="8"/>
  <c r="BH56" i="8"/>
  <c r="BH60" i="8"/>
  <c r="BH34" i="8"/>
  <c r="BH45" i="8"/>
  <c r="BH53" i="8"/>
  <c r="BH65" i="8"/>
  <c r="BH69" i="8"/>
  <c r="BH73" i="8"/>
  <c r="BH77" i="8"/>
  <c r="BH81" i="8"/>
  <c r="BH55" i="8"/>
  <c r="BH61" i="8"/>
  <c r="BH62" i="8"/>
  <c r="BH66" i="8"/>
  <c r="BH70" i="8"/>
  <c r="BH74" i="8"/>
  <c r="BH37" i="8"/>
  <c r="BH49" i="8"/>
  <c r="BH57" i="8"/>
  <c r="BH58" i="8"/>
  <c r="BH59" i="8"/>
  <c r="BH63" i="8"/>
  <c r="BH67" i="8"/>
  <c r="BH71" i="8"/>
  <c r="BH75" i="8"/>
  <c r="BH79" i="8"/>
  <c r="BH83" i="8"/>
  <c r="BH87" i="8"/>
  <c r="BH72" i="8"/>
  <c r="BH78" i="8"/>
  <c r="BH88" i="8"/>
  <c r="BH89" i="8"/>
  <c r="BH93" i="8"/>
  <c r="BH97" i="8"/>
  <c r="BH101" i="8"/>
  <c r="BH41" i="8"/>
  <c r="BH80" i="8"/>
  <c r="BH84" i="8"/>
  <c r="BH85" i="8"/>
  <c r="BH86" i="8"/>
  <c r="BH90" i="8"/>
  <c r="BH94" i="8"/>
  <c r="BH98" i="8"/>
  <c r="BH102" i="8"/>
  <c r="BH64" i="8"/>
  <c r="BH82" i="8"/>
  <c r="BH91" i="8"/>
  <c r="BH95" i="8"/>
  <c r="BH99" i="8"/>
  <c r="BH103" i="8"/>
  <c r="BH107" i="8"/>
  <c r="BH111" i="8"/>
  <c r="BH115" i="8"/>
  <c r="BH119" i="8"/>
  <c r="BH68" i="8"/>
  <c r="BH108" i="8"/>
  <c r="BH109" i="8"/>
  <c r="BH110" i="8"/>
  <c r="BH122" i="8"/>
  <c r="BH126" i="8"/>
  <c r="BH130" i="8"/>
  <c r="BH134" i="8"/>
  <c r="BH138" i="8"/>
  <c r="BH142" i="8"/>
  <c r="BH146" i="8"/>
  <c r="BH150" i="8"/>
  <c r="BH76" i="8"/>
  <c r="BH92" i="8"/>
  <c r="BH105" i="8"/>
  <c r="BH106" i="8"/>
  <c r="BH120" i="8"/>
  <c r="BH123" i="8"/>
  <c r="BH127" i="8"/>
  <c r="BH131" i="8"/>
  <c r="BH135" i="8"/>
  <c r="BH139" i="8"/>
  <c r="BH143" i="8"/>
  <c r="BH147" i="8"/>
  <c r="BH151" i="8"/>
  <c r="BH96" i="8"/>
  <c r="BH104" i="8"/>
  <c r="BH116" i="8"/>
  <c r="BH117" i="8"/>
  <c r="BH118" i="8"/>
  <c r="BH124" i="8"/>
  <c r="BH128" i="8"/>
  <c r="BH132" i="8"/>
  <c r="BH136" i="8"/>
  <c r="BH140" i="8"/>
  <c r="BH144" i="8"/>
  <c r="BH148" i="8"/>
  <c r="BH152" i="8"/>
  <c r="BH156" i="8"/>
  <c r="BH160" i="8"/>
  <c r="BH164" i="8"/>
  <c r="BH129" i="8"/>
  <c r="BH145" i="8"/>
  <c r="BH154" i="8"/>
  <c r="BH165" i="8"/>
  <c r="BH168" i="8"/>
  <c r="BH172" i="8"/>
  <c r="BH176" i="8"/>
  <c r="BH180" i="8"/>
  <c r="BH184" i="8"/>
  <c r="BH188" i="8"/>
  <c r="BH192" i="8"/>
  <c r="BH196" i="8"/>
  <c r="BH200" i="8"/>
  <c r="BH204" i="8"/>
  <c r="BH208" i="8"/>
  <c r="BH51" i="8"/>
  <c r="BH133" i="8"/>
  <c r="BH149" i="8"/>
  <c r="BH161" i="8"/>
  <c r="BH162" i="8"/>
  <c r="BH163" i="8"/>
  <c r="BH169" i="8"/>
  <c r="BH173" i="8"/>
  <c r="BH177" i="8"/>
  <c r="BH181" i="8"/>
  <c r="BH185" i="8"/>
  <c r="BH189" i="8"/>
  <c r="BH193" i="8"/>
  <c r="BH197" i="8"/>
  <c r="BH201" i="8"/>
  <c r="BH205" i="8"/>
  <c r="BH100" i="8"/>
  <c r="BH112" i="8"/>
  <c r="BH113" i="8"/>
  <c r="BH114" i="8"/>
  <c r="BH121" i="8"/>
  <c r="BH137" i="8"/>
  <c r="BH153" i="8"/>
  <c r="BH157" i="8"/>
  <c r="BH158" i="8"/>
  <c r="BH159" i="8"/>
  <c r="BH166" i="8"/>
  <c r="BH170" i="8"/>
  <c r="BH174" i="8"/>
  <c r="BH178" i="8"/>
  <c r="BH182" i="8"/>
  <c r="BH186" i="8"/>
  <c r="BH190" i="8"/>
  <c r="BH194" i="8"/>
  <c r="BH198" i="8"/>
  <c r="BH202" i="8"/>
  <c r="BH206" i="8"/>
  <c r="BH210" i="8"/>
  <c r="BH214" i="8"/>
  <c r="BH218" i="8"/>
  <c r="BH141" i="8"/>
  <c r="BH175" i="8"/>
  <c r="BH191" i="8"/>
  <c r="BH207" i="8"/>
  <c r="BH209" i="8"/>
  <c r="BH223" i="8"/>
  <c r="BH227" i="8"/>
  <c r="BH231" i="8"/>
  <c r="BH235" i="8"/>
  <c r="BH239" i="8"/>
  <c r="BH243" i="8"/>
  <c r="BH247" i="8"/>
  <c r="BH251" i="8"/>
  <c r="BH255" i="8"/>
  <c r="BH259" i="8"/>
  <c r="BH155" i="8"/>
  <c r="BH179" i="8"/>
  <c r="BH195" i="8"/>
  <c r="BH219" i="8"/>
  <c r="BH220" i="8"/>
  <c r="BH224" i="8"/>
  <c r="BH228" i="8"/>
  <c r="BH232" i="8"/>
  <c r="BH236" i="8"/>
  <c r="BH240" i="8"/>
  <c r="BH244" i="8"/>
  <c r="BH248" i="8"/>
  <c r="BH252" i="8"/>
  <c r="BH256" i="8"/>
  <c r="BH167" i="8"/>
  <c r="BH183" i="8"/>
  <c r="BH199" i="8"/>
  <c r="BH215" i="8"/>
  <c r="BH216" i="8"/>
  <c r="BH217" i="8"/>
  <c r="BH221" i="8"/>
  <c r="BH225" i="8"/>
  <c r="BH229" i="8"/>
  <c r="BH233" i="8"/>
  <c r="BH237" i="8"/>
  <c r="BH241" i="8"/>
  <c r="BH245" i="8"/>
  <c r="BH249" i="8"/>
  <c r="BH253" i="8"/>
  <c r="BH257" i="8"/>
  <c r="BH261" i="8"/>
  <c r="BH265" i="8"/>
  <c r="BH269" i="8"/>
  <c r="BH187" i="8"/>
  <c r="BH234" i="8"/>
  <c r="BH250" i="8"/>
  <c r="BH262" i="8"/>
  <c r="BH263" i="8"/>
  <c r="BH264" i="8"/>
  <c r="BH273" i="8"/>
  <c r="BH277" i="8"/>
  <c r="BH281" i="8"/>
  <c r="BH285" i="8"/>
  <c r="BH289" i="8"/>
  <c r="BH293" i="8"/>
  <c r="BH297" i="8"/>
  <c r="BH301" i="8"/>
  <c r="BH268" i="8"/>
  <c r="BH276" i="8"/>
  <c r="BH292" i="8"/>
  <c r="BH203" i="8"/>
  <c r="BH222" i="8"/>
  <c r="BH238" i="8"/>
  <c r="BH254" i="8"/>
  <c r="BH260" i="8"/>
  <c r="BH274" i="8"/>
  <c r="BH278" i="8"/>
  <c r="BH282" i="8"/>
  <c r="BH286" i="8"/>
  <c r="BH290" i="8"/>
  <c r="BH294" i="8"/>
  <c r="BH298" i="8"/>
  <c r="BH302" i="8"/>
  <c r="BH267" i="8"/>
  <c r="BH226" i="8"/>
  <c r="BH242" i="8"/>
  <c r="BH258" i="8"/>
  <c r="BH270" i="8"/>
  <c r="BH271" i="8"/>
  <c r="BH275" i="8"/>
  <c r="BH279" i="8"/>
  <c r="BH283" i="8"/>
  <c r="BH287" i="8"/>
  <c r="BH291" i="8"/>
  <c r="BH295" i="8"/>
  <c r="BH299" i="8"/>
  <c r="BH303" i="8"/>
  <c r="BH211" i="8"/>
  <c r="BH212" i="8"/>
  <c r="BH230" i="8"/>
  <c r="BH266" i="8"/>
  <c r="BH272" i="8"/>
  <c r="BH280" i="8"/>
  <c r="BH284" i="8"/>
  <c r="BH288" i="8"/>
  <c r="BH300" i="8"/>
  <c r="BH304" i="8"/>
  <c r="BH125" i="8"/>
  <c r="BH171" i="8"/>
  <c r="BH213" i="8"/>
  <c r="BH246" i="8"/>
  <c r="BH296" i="8"/>
  <c r="AY6" i="8"/>
  <c r="AY10" i="8"/>
  <c r="AY14" i="8"/>
  <c r="AY18" i="8"/>
  <c r="AY4" i="8"/>
  <c r="AY8" i="8"/>
  <c r="AY12" i="8"/>
  <c r="AY16" i="8"/>
  <c r="AY20" i="8"/>
  <c r="AY7" i="8"/>
  <c r="AY15" i="8"/>
  <c r="AY5" i="8"/>
  <c r="AY11" i="8"/>
  <c r="AY19" i="8"/>
  <c r="AY22" i="8"/>
  <c r="AY26" i="8"/>
  <c r="AY9" i="8"/>
  <c r="AY27" i="8"/>
  <c r="AY28" i="8"/>
  <c r="AY32" i="8"/>
  <c r="AY13" i="8"/>
  <c r="AY23" i="8"/>
  <c r="AY24" i="8"/>
  <c r="AY25" i="8"/>
  <c r="AY29" i="8"/>
  <c r="AY33" i="8"/>
  <c r="AY17" i="8"/>
  <c r="AY21" i="8"/>
  <c r="AY30" i="8"/>
  <c r="AY34" i="8"/>
  <c r="AY39" i="8"/>
  <c r="AY43" i="8"/>
  <c r="AY47" i="8"/>
  <c r="AY51" i="8"/>
  <c r="AY55" i="8"/>
  <c r="AY31" i="8"/>
  <c r="AY36" i="8"/>
  <c r="AY40" i="8"/>
  <c r="AY44" i="8"/>
  <c r="AY35" i="8"/>
  <c r="AY37" i="8"/>
  <c r="AY41" i="8"/>
  <c r="AY45" i="8"/>
  <c r="AY49" i="8"/>
  <c r="AY53" i="8"/>
  <c r="AY57" i="8"/>
  <c r="AY61" i="8"/>
  <c r="AY50" i="8"/>
  <c r="AY56" i="8"/>
  <c r="AY66" i="8"/>
  <c r="AY70" i="8"/>
  <c r="AY74" i="8"/>
  <c r="AY78" i="8"/>
  <c r="AY38" i="8"/>
  <c r="AY52" i="8"/>
  <c r="AY67" i="8"/>
  <c r="AY71" i="8"/>
  <c r="AY42" i="8"/>
  <c r="AY54" i="8"/>
  <c r="AY62" i="8"/>
  <c r="AY63" i="8"/>
  <c r="AY64" i="8"/>
  <c r="AY68" i="8"/>
  <c r="AY72" i="8"/>
  <c r="AY76" i="8"/>
  <c r="AY80" i="8"/>
  <c r="AY84" i="8"/>
  <c r="AY88" i="8"/>
  <c r="AY75" i="8"/>
  <c r="AY90" i="8"/>
  <c r="AY94" i="8"/>
  <c r="AY98" i="8"/>
  <c r="AY102" i="8"/>
  <c r="AY65" i="8"/>
  <c r="AY77" i="8"/>
  <c r="AY89" i="8"/>
  <c r="AY91" i="8"/>
  <c r="AY95" i="8"/>
  <c r="AY99" i="8"/>
  <c r="AY103" i="8"/>
  <c r="AY48" i="8"/>
  <c r="AY69" i="8"/>
  <c r="AY79" i="8"/>
  <c r="AY85" i="8"/>
  <c r="AY86" i="8"/>
  <c r="AY87" i="8"/>
  <c r="AY92" i="8"/>
  <c r="AY96" i="8"/>
  <c r="AY100" i="8"/>
  <c r="AY104" i="8"/>
  <c r="AY108" i="8"/>
  <c r="AY112" i="8"/>
  <c r="AY116" i="8"/>
  <c r="AY120" i="8"/>
  <c r="AY46" i="8"/>
  <c r="AY58" i="8"/>
  <c r="AY82" i="8"/>
  <c r="AY83" i="8"/>
  <c r="AY93" i="8"/>
  <c r="AY105" i="8"/>
  <c r="AY113" i="8"/>
  <c r="AY114" i="8"/>
  <c r="AY115" i="8"/>
  <c r="AY123" i="8"/>
  <c r="AY127" i="8"/>
  <c r="AY131" i="8"/>
  <c r="AY135" i="8"/>
  <c r="AY139" i="8"/>
  <c r="AY143" i="8"/>
  <c r="AY147" i="8"/>
  <c r="AY151" i="8"/>
  <c r="AY59" i="8"/>
  <c r="AY81" i="8"/>
  <c r="AY97" i="8"/>
  <c r="AY109" i="8"/>
  <c r="AY110" i="8"/>
  <c r="AY111" i="8"/>
  <c r="AY124" i="8"/>
  <c r="AY128" i="8"/>
  <c r="AY132" i="8"/>
  <c r="AY136" i="8"/>
  <c r="AY140" i="8"/>
  <c r="AY144" i="8"/>
  <c r="AY148" i="8"/>
  <c r="AY152" i="8"/>
  <c r="AY60" i="8"/>
  <c r="AY73" i="8"/>
  <c r="AY101" i="8"/>
  <c r="AY107" i="8"/>
  <c r="AY121" i="8"/>
  <c r="AY125" i="8"/>
  <c r="AY129" i="8"/>
  <c r="AY133" i="8"/>
  <c r="AY137" i="8"/>
  <c r="AY141" i="8"/>
  <c r="AY145" i="8"/>
  <c r="AY149" i="8"/>
  <c r="AY153" i="8"/>
  <c r="AY157" i="8"/>
  <c r="AY161" i="8"/>
  <c r="AY165" i="8"/>
  <c r="AY117" i="8"/>
  <c r="AY118" i="8"/>
  <c r="AY119" i="8"/>
  <c r="AY134" i="8"/>
  <c r="AY150" i="8"/>
  <c r="AY155" i="8"/>
  <c r="AY156" i="8"/>
  <c r="AY169" i="8"/>
  <c r="AY173" i="8"/>
  <c r="AY177" i="8"/>
  <c r="AY181" i="8"/>
  <c r="AY185" i="8"/>
  <c r="AY189" i="8"/>
  <c r="AY193" i="8"/>
  <c r="AY197" i="8"/>
  <c r="AY201" i="8"/>
  <c r="AY205" i="8"/>
  <c r="AY106" i="8"/>
  <c r="AY122" i="8"/>
  <c r="AY138" i="8"/>
  <c r="AY154" i="8"/>
  <c r="AY166" i="8"/>
  <c r="AY170" i="8"/>
  <c r="AY174" i="8"/>
  <c r="AY178" i="8"/>
  <c r="AY182" i="8"/>
  <c r="AY186" i="8"/>
  <c r="AY190" i="8"/>
  <c r="AY194" i="8"/>
  <c r="AY198" i="8"/>
  <c r="AY202" i="8"/>
  <c r="AY206" i="8"/>
  <c r="AY126" i="8"/>
  <c r="AY142" i="8"/>
  <c r="AY162" i="8"/>
  <c r="AY163" i="8"/>
  <c r="AY164" i="8"/>
  <c r="AY167" i="8"/>
  <c r="AY171" i="8"/>
  <c r="AY175" i="8"/>
  <c r="AY179" i="8"/>
  <c r="AY183" i="8"/>
  <c r="AY187" i="8"/>
  <c r="AY191" i="8"/>
  <c r="AY195" i="8"/>
  <c r="AY199" i="8"/>
  <c r="AY203" i="8"/>
  <c r="AY207" i="8"/>
  <c r="AY211" i="8"/>
  <c r="AY215" i="8"/>
  <c r="AY219" i="8"/>
  <c r="AY180" i="8"/>
  <c r="AY196" i="8"/>
  <c r="AY212" i="8"/>
  <c r="AY213" i="8"/>
  <c r="AY214" i="8"/>
  <c r="AY224" i="8"/>
  <c r="AY228" i="8"/>
  <c r="AY232" i="8"/>
  <c r="AY236" i="8"/>
  <c r="AY240" i="8"/>
  <c r="AY244" i="8"/>
  <c r="AY248" i="8"/>
  <c r="AY252" i="8"/>
  <c r="AY256" i="8"/>
  <c r="AY260" i="8"/>
  <c r="AY130" i="8"/>
  <c r="AY168" i="8"/>
  <c r="AY184" i="8"/>
  <c r="AY200" i="8"/>
  <c r="AY209" i="8"/>
  <c r="AY210" i="8"/>
  <c r="AY221" i="8"/>
  <c r="AY225" i="8"/>
  <c r="AY229" i="8"/>
  <c r="AY233" i="8"/>
  <c r="AY237" i="8"/>
  <c r="AY241" i="8"/>
  <c r="AY245" i="8"/>
  <c r="AY249" i="8"/>
  <c r="AY253" i="8"/>
  <c r="AY257" i="8"/>
  <c r="AY146" i="8"/>
  <c r="AY172" i="8"/>
  <c r="AY188" i="8"/>
  <c r="AY204" i="8"/>
  <c r="AY220" i="8"/>
  <c r="AY222" i="8"/>
  <c r="AY226" i="8"/>
  <c r="AY230" i="8"/>
  <c r="AY234" i="8"/>
  <c r="AY238" i="8"/>
  <c r="AY242" i="8"/>
  <c r="AY246" i="8"/>
  <c r="AY250" i="8"/>
  <c r="AY254" i="8"/>
  <c r="AY258" i="8"/>
  <c r="AY262" i="8"/>
  <c r="AY266" i="8"/>
  <c r="AY270" i="8"/>
  <c r="AY158" i="8"/>
  <c r="AY223" i="8"/>
  <c r="AY239" i="8"/>
  <c r="AY255" i="8"/>
  <c r="AY267" i="8"/>
  <c r="AY268" i="8"/>
  <c r="AY269" i="8"/>
  <c r="AY274" i="8"/>
  <c r="AY278" i="8"/>
  <c r="AY282" i="8"/>
  <c r="AY286" i="8"/>
  <c r="AY290" i="8"/>
  <c r="AY294" i="8"/>
  <c r="AY298" i="8"/>
  <c r="AY302" i="8"/>
  <c r="AY271" i="8"/>
  <c r="AY277" i="8"/>
  <c r="AY159" i="8"/>
  <c r="AY176" i="8"/>
  <c r="AY216" i="8"/>
  <c r="AY217" i="8"/>
  <c r="AY218" i="8"/>
  <c r="AY227" i="8"/>
  <c r="AY243" i="8"/>
  <c r="AY259" i="8"/>
  <c r="AY263" i="8"/>
  <c r="AY264" i="8"/>
  <c r="AY265" i="8"/>
  <c r="AY275" i="8"/>
  <c r="AY279" i="8"/>
  <c r="AY283" i="8"/>
  <c r="AY287" i="8"/>
  <c r="AY291" i="8"/>
  <c r="AY295" i="8"/>
  <c r="AY299" i="8"/>
  <c r="AY303" i="8"/>
  <c r="AY160" i="8"/>
  <c r="AY192" i="8"/>
  <c r="AY231" i="8"/>
  <c r="AY247" i="8"/>
  <c r="AY261" i="8"/>
  <c r="AY276" i="8"/>
  <c r="AY280" i="8"/>
  <c r="AY284" i="8"/>
  <c r="AY288" i="8"/>
  <c r="AY292" i="8"/>
  <c r="AY296" i="8"/>
  <c r="AY300" i="8"/>
  <c r="AY304" i="8"/>
  <c r="AY251" i="8"/>
  <c r="AY273" i="8"/>
  <c r="AY281" i="8"/>
  <c r="AY289" i="8"/>
  <c r="AY293" i="8"/>
  <c r="AY297" i="8"/>
  <c r="AY301" i="8"/>
  <c r="AY208" i="8"/>
  <c r="AY235" i="8"/>
  <c r="AY272" i="8"/>
  <c r="AY285" i="8"/>
  <c r="BI4" i="8"/>
  <c r="BI8" i="8"/>
  <c r="BI12" i="8"/>
  <c r="BI16" i="8"/>
  <c r="BI5" i="8"/>
  <c r="BI6" i="8"/>
  <c r="BI10" i="8"/>
  <c r="BI14" i="8"/>
  <c r="BI18" i="8"/>
  <c r="BI13" i="8"/>
  <c r="BI9" i="8"/>
  <c r="BI17" i="8"/>
  <c r="BI20" i="8"/>
  <c r="BI24" i="8"/>
  <c r="BI28" i="8"/>
  <c r="BI7" i="8"/>
  <c r="BI25" i="8"/>
  <c r="BI26" i="8"/>
  <c r="BI27" i="8"/>
  <c r="BI30" i="8"/>
  <c r="BI34" i="8"/>
  <c r="BI11" i="8"/>
  <c r="BI21" i="8"/>
  <c r="BI22" i="8"/>
  <c r="BI23" i="8"/>
  <c r="BI31" i="8"/>
  <c r="BI15" i="8"/>
  <c r="BI32" i="8"/>
  <c r="BI37" i="8"/>
  <c r="BI41" i="8"/>
  <c r="BI45" i="8"/>
  <c r="BI49" i="8"/>
  <c r="BI53" i="8"/>
  <c r="BI29" i="8"/>
  <c r="BI38" i="8"/>
  <c r="BI42" i="8"/>
  <c r="BI46" i="8"/>
  <c r="BI19" i="8"/>
  <c r="BI33" i="8"/>
  <c r="BI35" i="8"/>
  <c r="BI39" i="8"/>
  <c r="BI43" i="8"/>
  <c r="BI47" i="8"/>
  <c r="BI51" i="8"/>
  <c r="BI55" i="8"/>
  <c r="BI59" i="8"/>
  <c r="BI48" i="8"/>
  <c r="BI64" i="8"/>
  <c r="BI68" i="8"/>
  <c r="BI72" i="8"/>
  <c r="BI76" i="8"/>
  <c r="BI80" i="8"/>
  <c r="BI36" i="8"/>
  <c r="BI50" i="8"/>
  <c r="BI65" i="8"/>
  <c r="BI69" i="8"/>
  <c r="BI73" i="8"/>
  <c r="BI40" i="8"/>
  <c r="BI52" i="8"/>
  <c r="BI60" i="8"/>
  <c r="BI61" i="8"/>
  <c r="BI62" i="8"/>
  <c r="BI66" i="8"/>
  <c r="BI70" i="8"/>
  <c r="BI74" i="8"/>
  <c r="BI78" i="8"/>
  <c r="BI82" i="8"/>
  <c r="BI86" i="8"/>
  <c r="BI81" i="8"/>
  <c r="BI92" i="8"/>
  <c r="BI96" i="8"/>
  <c r="BI100" i="8"/>
  <c r="BI44" i="8"/>
  <c r="BI56" i="8"/>
  <c r="BI57" i="8"/>
  <c r="BI58" i="8"/>
  <c r="BI63" i="8"/>
  <c r="BI75" i="8"/>
  <c r="BI87" i="8"/>
  <c r="BI88" i="8"/>
  <c r="BI89" i="8"/>
  <c r="BI93" i="8"/>
  <c r="BI97" i="8"/>
  <c r="BI101" i="8"/>
  <c r="BI105" i="8"/>
  <c r="BI67" i="8"/>
  <c r="BI77" i="8"/>
  <c r="BI83" i="8"/>
  <c r="BI84" i="8"/>
  <c r="BI85" i="8"/>
  <c r="BI90" i="8"/>
  <c r="BI94" i="8"/>
  <c r="BI98" i="8"/>
  <c r="BI102" i="8"/>
  <c r="BI106" i="8"/>
  <c r="BI110" i="8"/>
  <c r="BI114" i="8"/>
  <c r="BI118" i="8"/>
  <c r="BI71" i="8"/>
  <c r="BI91" i="8"/>
  <c r="BI103" i="8"/>
  <c r="BI111" i="8"/>
  <c r="BI112" i="8"/>
  <c r="BI113" i="8"/>
  <c r="BI121" i="8"/>
  <c r="BI125" i="8"/>
  <c r="BI129" i="8"/>
  <c r="BI133" i="8"/>
  <c r="BI137" i="8"/>
  <c r="BI141" i="8"/>
  <c r="BI145" i="8"/>
  <c r="BI149" i="8"/>
  <c r="BI153" i="8"/>
  <c r="BI54" i="8"/>
  <c r="BI79" i="8"/>
  <c r="BI95" i="8"/>
  <c r="BI107" i="8"/>
  <c r="BI108" i="8"/>
  <c r="BI109" i="8"/>
  <c r="BI122" i="8"/>
  <c r="BI126" i="8"/>
  <c r="BI130" i="8"/>
  <c r="BI134" i="8"/>
  <c r="BI138" i="8"/>
  <c r="BI142" i="8"/>
  <c r="BI146" i="8"/>
  <c r="BI150" i="8"/>
  <c r="BI154" i="8"/>
  <c r="BI99" i="8"/>
  <c r="BI119" i="8"/>
  <c r="BI120" i="8"/>
  <c r="BI123" i="8"/>
  <c r="BI127" i="8"/>
  <c r="BI131" i="8"/>
  <c r="BI135" i="8"/>
  <c r="BI139" i="8"/>
  <c r="BI143" i="8"/>
  <c r="BI147" i="8"/>
  <c r="BI151" i="8"/>
  <c r="BI155" i="8"/>
  <c r="BI159" i="8"/>
  <c r="BI163" i="8"/>
  <c r="BI132" i="8"/>
  <c r="BI148" i="8"/>
  <c r="BI167" i="8"/>
  <c r="BI171" i="8"/>
  <c r="BI175" i="8"/>
  <c r="BI179" i="8"/>
  <c r="BI183" i="8"/>
  <c r="BI187" i="8"/>
  <c r="BI191" i="8"/>
  <c r="BI195" i="8"/>
  <c r="BI199" i="8"/>
  <c r="BI203" i="8"/>
  <c r="BI207" i="8"/>
  <c r="BI104" i="8"/>
  <c r="BI136" i="8"/>
  <c r="BI152" i="8"/>
  <c r="BI164" i="8"/>
  <c r="BI165" i="8"/>
  <c r="BI168" i="8"/>
  <c r="BI172" i="8"/>
  <c r="BI176" i="8"/>
  <c r="BI180" i="8"/>
  <c r="BI184" i="8"/>
  <c r="BI188" i="8"/>
  <c r="BI192" i="8"/>
  <c r="BI196" i="8"/>
  <c r="BI200" i="8"/>
  <c r="BI204" i="8"/>
  <c r="BI115" i="8"/>
  <c r="BI116" i="8"/>
  <c r="BI117" i="8"/>
  <c r="BI124" i="8"/>
  <c r="BI140" i="8"/>
  <c r="BI160" i="8"/>
  <c r="BI161" i="8"/>
  <c r="BI162" i="8"/>
  <c r="BI169" i="8"/>
  <c r="BI173" i="8"/>
  <c r="BI177" i="8"/>
  <c r="BI181" i="8"/>
  <c r="BI185" i="8"/>
  <c r="BI189" i="8"/>
  <c r="BI193" i="8"/>
  <c r="BI197" i="8"/>
  <c r="BI201" i="8"/>
  <c r="BI205" i="8"/>
  <c r="BI209" i="8"/>
  <c r="BI213" i="8"/>
  <c r="BI217" i="8"/>
  <c r="BI144" i="8"/>
  <c r="BI178" i="8"/>
  <c r="BI194" i="8"/>
  <c r="BI210" i="8"/>
  <c r="BI211" i="8"/>
  <c r="BI212" i="8"/>
  <c r="BI222" i="8"/>
  <c r="BI226" i="8"/>
  <c r="BI230" i="8"/>
  <c r="BI234" i="8"/>
  <c r="BI238" i="8"/>
  <c r="BI242" i="8"/>
  <c r="BI246" i="8"/>
  <c r="BI250" i="8"/>
  <c r="BI254" i="8"/>
  <c r="BI258" i="8"/>
  <c r="BI156" i="8"/>
  <c r="BI157" i="8"/>
  <c r="BI158" i="8"/>
  <c r="BI166" i="8"/>
  <c r="BI182" i="8"/>
  <c r="BI198" i="8"/>
  <c r="BI223" i="8"/>
  <c r="BI227" i="8"/>
  <c r="BI231" i="8"/>
  <c r="BI235" i="8"/>
  <c r="BI239" i="8"/>
  <c r="BI243" i="8"/>
  <c r="BI247" i="8"/>
  <c r="BI251" i="8"/>
  <c r="BI255" i="8"/>
  <c r="BI259" i="8"/>
  <c r="BI170" i="8"/>
  <c r="BI186" i="8"/>
  <c r="BI202" i="8"/>
  <c r="BI218" i="8"/>
  <c r="BI219" i="8"/>
  <c r="BI220" i="8"/>
  <c r="BI224" i="8"/>
  <c r="BI228" i="8"/>
  <c r="BI232" i="8"/>
  <c r="BI236" i="8"/>
  <c r="BI240" i="8"/>
  <c r="BI244" i="8"/>
  <c r="BI248" i="8"/>
  <c r="BI252" i="8"/>
  <c r="BI256" i="8"/>
  <c r="BI260" i="8"/>
  <c r="BI264" i="8"/>
  <c r="BI268" i="8"/>
  <c r="BI128" i="8"/>
  <c r="BI190" i="8"/>
  <c r="BI208" i="8"/>
  <c r="BI221" i="8"/>
  <c r="BI237" i="8"/>
  <c r="BI253" i="8"/>
  <c r="BI265" i="8"/>
  <c r="BI266" i="8"/>
  <c r="BI267" i="8"/>
  <c r="BI272" i="8"/>
  <c r="BI276" i="8"/>
  <c r="BI280" i="8"/>
  <c r="BI284" i="8"/>
  <c r="BI288" i="8"/>
  <c r="BI292" i="8"/>
  <c r="BI296" i="8"/>
  <c r="BI300" i="8"/>
  <c r="BI304" i="8"/>
  <c r="BI249" i="8"/>
  <c r="BI279" i="8"/>
  <c r="BI283" i="8"/>
  <c r="BI287" i="8"/>
  <c r="BI206" i="8"/>
  <c r="BI225" i="8"/>
  <c r="BI241" i="8"/>
  <c r="BI257" i="8"/>
  <c r="BI261" i="8"/>
  <c r="BI262" i="8"/>
  <c r="BI263" i="8"/>
  <c r="BI273" i="8"/>
  <c r="BI277" i="8"/>
  <c r="BI281" i="8"/>
  <c r="BI285" i="8"/>
  <c r="BI289" i="8"/>
  <c r="BI293" i="8"/>
  <c r="BI297" i="8"/>
  <c r="BI301" i="8"/>
  <c r="BI269" i="8"/>
  <c r="BI270" i="8"/>
  <c r="BI275" i="8"/>
  <c r="BI291" i="8"/>
  <c r="BI295" i="8"/>
  <c r="BI299" i="8"/>
  <c r="BI303" i="8"/>
  <c r="BI229" i="8"/>
  <c r="BI245" i="8"/>
  <c r="BI274" i="8"/>
  <c r="BI278" i="8"/>
  <c r="BI282" i="8"/>
  <c r="BI286" i="8"/>
  <c r="BI290" i="8"/>
  <c r="BI294" i="8"/>
  <c r="BI298" i="8"/>
  <c r="BI302" i="8"/>
  <c r="BI214" i="8"/>
  <c r="BI215" i="8"/>
  <c r="BI271" i="8"/>
  <c r="BI174" i="8"/>
  <c r="BI216" i="8"/>
  <c r="BI233" i="8"/>
  <c r="AZ5" i="8"/>
  <c r="AZ9" i="8"/>
  <c r="AZ13" i="8"/>
  <c r="AZ17" i="8"/>
  <c r="AZ6" i="8"/>
  <c r="AZ7" i="8"/>
  <c r="AZ11" i="8"/>
  <c r="AZ15" i="8"/>
  <c r="AZ19" i="8"/>
  <c r="AZ10" i="8"/>
  <c r="AZ18" i="8"/>
  <c r="AZ14" i="8"/>
  <c r="AZ21" i="8"/>
  <c r="AZ25" i="8"/>
  <c r="AZ4" i="8"/>
  <c r="AZ12" i="8"/>
  <c r="AZ31" i="8"/>
  <c r="AZ16" i="8"/>
  <c r="AZ26" i="8"/>
  <c r="AZ27" i="8"/>
  <c r="AZ28" i="8"/>
  <c r="AZ32" i="8"/>
  <c r="AZ22" i="8"/>
  <c r="AZ23" i="8"/>
  <c r="AZ24" i="8"/>
  <c r="AZ29" i="8"/>
  <c r="AZ33" i="8"/>
  <c r="AZ30" i="8"/>
  <c r="AZ38" i="8"/>
  <c r="AZ42" i="8"/>
  <c r="AZ46" i="8"/>
  <c r="AZ50" i="8"/>
  <c r="AZ54" i="8"/>
  <c r="AZ34" i="8"/>
  <c r="AZ39" i="8"/>
  <c r="AZ43" i="8"/>
  <c r="AZ47" i="8"/>
  <c r="AZ36" i="8"/>
  <c r="AZ40" i="8"/>
  <c r="AZ44" i="8"/>
  <c r="AZ48" i="8"/>
  <c r="AZ52" i="8"/>
  <c r="AZ56" i="8"/>
  <c r="AZ60" i="8"/>
  <c r="AZ8" i="8"/>
  <c r="AZ20" i="8"/>
  <c r="AZ37" i="8"/>
  <c r="AZ53" i="8"/>
  <c r="AZ57" i="8"/>
  <c r="AZ58" i="8"/>
  <c r="AZ59" i="8"/>
  <c r="AZ65" i="8"/>
  <c r="AZ69" i="8"/>
  <c r="AZ73" i="8"/>
  <c r="AZ77" i="8"/>
  <c r="AZ81" i="8"/>
  <c r="AZ41" i="8"/>
  <c r="AZ55" i="8"/>
  <c r="AZ66" i="8"/>
  <c r="AZ70" i="8"/>
  <c r="AZ74" i="8"/>
  <c r="AZ35" i="8"/>
  <c r="AZ45" i="8"/>
  <c r="AZ49" i="8"/>
  <c r="AZ67" i="8"/>
  <c r="AZ71" i="8"/>
  <c r="AZ75" i="8"/>
  <c r="AZ79" i="8"/>
  <c r="AZ83" i="8"/>
  <c r="AZ87" i="8"/>
  <c r="AZ64" i="8"/>
  <c r="AZ78" i="8"/>
  <c r="AZ82" i="8"/>
  <c r="AZ93" i="8"/>
  <c r="AZ97" i="8"/>
  <c r="AZ101" i="8"/>
  <c r="AZ68" i="8"/>
  <c r="AZ80" i="8"/>
  <c r="AZ90" i="8"/>
  <c r="AZ94" i="8"/>
  <c r="AZ98" i="8"/>
  <c r="AZ102" i="8"/>
  <c r="AZ106" i="8"/>
  <c r="AZ51" i="8"/>
  <c r="AZ72" i="8"/>
  <c r="AZ88" i="8"/>
  <c r="AZ89" i="8"/>
  <c r="AZ91" i="8"/>
  <c r="AZ95" i="8"/>
  <c r="AZ99" i="8"/>
  <c r="AZ103" i="8"/>
  <c r="AZ107" i="8"/>
  <c r="AZ111" i="8"/>
  <c r="AZ115" i="8"/>
  <c r="AZ119" i="8"/>
  <c r="AZ62" i="8"/>
  <c r="AZ76" i="8"/>
  <c r="AZ84" i="8"/>
  <c r="AZ85" i="8"/>
  <c r="AZ86" i="8"/>
  <c r="AZ96" i="8"/>
  <c r="AZ116" i="8"/>
  <c r="AZ117" i="8"/>
  <c r="AZ118" i="8"/>
  <c r="AZ122" i="8"/>
  <c r="AZ126" i="8"/>
  <c r="AZ130" i="8"/>
  <c r="AZ134" i="8"/>
  <c r="AZ138" i="8"/>
  <c r="AZ142" i="8"/>
  <c r="AZ146" i="8"/>
  <c r="AZ150" i="8"/>
  <c r="AZ154" i="8"/>
  <c r="AZ63" i="8"/>
  <c r="AZ100" i="8"/>
  <c r="AZ105" i="8"/>
  <c r="AZ112" i="8"/>
  <c r="AZ113" i="8"/>
  <c r="AZ114" i="8"/>
  <c r="AZ123" i="8"/>
  <c r="AZ127" i="8"/>
  <c r="AZ131" i="8"/>
  <c r="AZ135" i="8"/>
  <c r="AZ139" i="8"/>
  <c r="AZ143" i="8"/>
  <c r="AZ147" i="8"/>
  <c r="AZ151" i="8"/>
  <c r="AZ104" i="8"/>
  <c r="AZ108" i="8"/>
  <c r="AZ109" i="8"/>
  <c r="AZ110" i="8"/>
  <c r="AZ124" i="8"/>
  <c r="AZ128" i="8"/>
  <c r="AZ132" i="8"/>
  <c r="AZ136" i="8"/>
  <c r="AZ140" i="8"/>
  <c r="AZ144" i="8"/>
  <c r="AZ148" i="8"/>
  <c r="AZ152" i="8"/>
  <c r="AZ156" i="8"/>
  <c r="AZ160" i="8"/>
  <c r="AZ164" i="8"/>
  <c r="AZ120" i="8"/>
  <c r="AZ121" i="8"/>
  <c r="AZ137" i="8"/>
  <c r="AZ153" i="8"/>
  <c r="AZ157" i="8"/>
  <c r="AZ158" i="8"/>
  <c r="AZ159" i="8"/>
  <c r="AZ168" i="8"/>
  <c r="AZ172" i="8"/>
  <c r="AZ176" i="8"/>
  <c r="AZ180" i="8"/>
  <c r="AZ184" i="8"/>
  <c r="AZ188" i="8"/>
  <c r="AZ192" i="8"/>
  <c r="AZ196" i="8"/>
  <c r="AZ200" i="8"/>
  <c r="AZ204" i="8"/>
  <c r="AZ208" i="8"/>
  <c r="AZ125" i="8"/>
  <c r="AZ141" i="8"/>
  <c r="AZ155" i="8"/>
  <c r="AZ169" i="8"/>
  <c r="AZ173" i="8"/>
  <c r="AZ177" i="8"/>
  <c r="AZ181" i="8"/>
  <c r="AZ185" i="8"/>
  <c r="AZ189" i="8"/>
  <c r="AZ193" i="8"/>
  <c r="AZ197" i="8"/>
  <c r="AZ201" i="8"/>
  <c r="AZ205" i="8"/>
  <c r="AZ129" i="8"/>
  <c r="AZ145" i="8"/>
  <c r="AZ165" i="8"/>
  <c r="AZ166" i="8"/>
  <c r="AZ170" i="8"/>
  <c r="AZ174" i="8"/>
  <c r="AZ178" i="8"/>
  <c r="AZ182" i="8"/>
  <c r="AZ186" i="8"/>
  <c r="AZ190" i="8"/>
  <c r="AZ194" i="8"/>
  <c r="AZ198" i="8"/>
  <c r="AZ202" i="8"/>
  <c r="AZ206" i="8"/>
  <c r="AZ210" i="8"/>
  <c r="AZ214" i="8"/>
  <c r="AZ218" i="8"/>
  <c r="AZ61" i="8"/>
  <c r="AZ167" i="8"/>
  <c r="AZ183" i="8"/>
  <c r="AZ199" i="8"/>
  <c r="AZ215" i="8"/>
  <c r="AZ216" i="8"/>
  <c r="AZ217" i="8"/>
  <c r="AZ223" i="8"/>
  <c r="AZ227" i="8"/>
  <c r="AZ231" i="8"/>
  <c r="AZ235" i="8"/>
  <c r="AZ239" i="8"/>
  <c r="AZ243" i="8"/>
  <c r="AZ247" i="8"/>
  <c r="AZ251" i="8"/>
  <c r="AZ255" i="8"/>
  <c r="AZ259" i="8"/>
  <c r="AZ92" i="8"/>
  <c r="AZ133" i="8"/>
  <c r="AZ171" i="8"/>
  <c r="AZ187" i="8"/>
  <c r="AZ203" i="8"/>
  <c r="AZ211" i="8"/>
  <c r="AZ212" i="8"/>
  <c r="AZ213" i="8"/>
  <c r="AZ224" i="8"/>
  <c r="AZ228" i="8"/>
  <c r="AZ232" i="8"/>
  <c r="AZ236" i="8"/>
  <c r="AZ240" i="8"/>
  <c r="AZ244" i="8"/>
  <c r="AZ248" i="8"/>
  <c r="AZ252" i="8"/>
  <c r="AZ256" i="8"/>
  <c r="AZ260" i="8"/>
  <c r="AZ149" i="8"/>
  <c r="AZ175" i="8"/>
  <c r="AZ191" i="8"/>
  <c r="AZ207" i="8"/>
  <c r="AZ209" i="8"/>
  <c r="AZ221" i="8"/>
  <c r="AZ225" i="8"/>
  <c r="AZ229" i="8"/>
  <c r="AZ233" i="8"/>
  <c r="AZ237" i="8"/>
  <c r="AZ241" i="8"/>
  <c r="AZ245" i="8"/>
  <c r="AZ249" i="8"/>
  <c r="AZ253" i="8"/>
  <c r="AZ257" i="8"/>
  <c r="AZ261" i="8"/>
  <c r="AZ265" i="8"/>
  <c r="AZ269" i="8"/>
  <c r="AZ162" i="8"/>
  <c r="AZ226" i="8"/>
  <c r="AZ242" i="8"/>
  <c r="AZ258" i="8"/>
  <c r="AZ270" i="8"/>
  <c r="AZ271" i="8"/>
  <c r="AZ272" i="8"/>
  <c r="AZ273" i="8"/>
  <c r="AZ277" i="8"/>
  <c r="AZ281" i="8"/>
  <c r="AZ285" i="8"/>
  <c r="AZ289" i="8"/>
  <c r="AZ293" i="8"/>
  <c r="AZ297" i="8"/>
  <c r="AZ301" i="8"/>
  <c r="AZ280" i="8"/>
  <c r="AZ163" i="8"/>
  <c r="AZ179" i="8"/>
  <c r="AZ219" i="8"/>
  <c r="AZ220" i="8"/>
  <c r="AZ230" i="8"/>
  <c r="AZ246" i="8"/>
  <c r="AZ266" i="8"/>
  <c r="AZ267" i="8"/>
  <c r="AZ268" i="8"/>
  <c r="AZ274" i="8"/>
  <c r="AZ278" i="8"/>
  <c r="AZ282" i="8"/>
  <c r="AZ286" i="8"/>
  <c r="AZ290" i="8"/>
  <c r="AZ294" i="8"/>
  <c r="AZ298" i="8"/>
  <c r="AZ302" i="8"/>
  <c r="AZ276" i="8"/>
  <c r="AZ284" i="8"/>
  <c r="AZ288" i="8"/>
  <c r="AZ292" i="8"/>
  <c r="AZ296" i="8"/>
  <c r="AZ300" i="8"/>
  <c r="AZ195" i="8"/>
  <c r="AZ234" i="8"/>
  <c r="AZ250" i="8"/>
  <c r="AZ262" i="8"/>
  <c r="AZ263" i="8"/>
  <c r="AZ264" i="8"/>
  <c r="AZ275" i="8"/>
  <c r="AZ279" i="8"/>
  <c r="AZ283" i="8"/>
  <c r="AZ287" i="8"/>
  <c r="AZ291" i="8"/>
  <c r="AZ295" i="8"/>
  <c r="AZ299" i="8"/>
  <c r="AZ303" i="8"/>
  <c r="AZ238" i="8"/>
  <c r="AZ161" i="8"/>
  <c r="AZ222" i="8"/>
  <c r="AZ254" i="8"/>
  <c r="AZ304" i="8"/>
  <c r="BF7" i="8"/>
  <c r="BF11" i="8"/>
  <c r="BF15" i="8"/>
  <c r="BF19" i="8"/>
  <c r="BF4" i="8"/>
  <c r="BF5" i="8"/>
  <c r="BF9" i="8"/>
  <c r="BF13" i="8"/>
  <c r="BF17" i="8"/>
  <c r="BF12" i="8"/>
  <c r="BF8" i="8"/>
  <c r="BF16" i="8"/>
  <c r="BF23" i="8"/>
  <c r="BF27" i="8"/>
  <c r="BF14" i="8"/>
  <c r="BF29" i="8"/>
  <c r="BF33" i="8"/>
  <c r="BF18" i="8"/>
  <c r="BF28" i="8"/>
  <c r="BF30" i="8"/>
  <c r="BF34" i="8"/>
  <c r="BF6" i="8"/>
  <c r="BF24" i="8"/>
  <c r="BF25" i="8"/>
  <c r="BF26" i="8"/>
  <c r="BF31" i="8"/>
  <c r="BF35" i="8"/>
  <c r="BF20" i="8"/>
  <c r="BF21" i="8"/>
  <c r="BF22" i="8"/>
  <c r="BF32" i="8"/>
  <c r="BF36" i="8"/>
  <c r="BF40" i="8"/>
  <c r="BF44" i="8"/>
  <c r="BF48" i="8"/>
  <c r="BF52" i="8"/>
  <c r="BF37" i="8"/>
  <c r="BF41" i="8"/>
  <c r="BF45" i="8"/>
  <c r="BF10" i="8"/>
  <c r="BF38" i="8"/>
  <c r="BF42" i="8"/>
  <c r="BF46" i="8"/>
  <c r="BF50" i="8"/>
  <c r="BF54" i="8"/>
  <c r="BF58" i="8"/>
  <c r="BF62" i="8"/>
  <c r="BF39" i="8"/>
  <c r="BF55" i="8"/>
  <c r="BF59" i="8"/>
  <c r="BF60" i="8"/>
  <c r="BF61" i="8"/>
  <c r="BF63" i="8"/>
  <c r="BF67" i="8"/>
  <c r="BF71" i="8"/>
  <c r="BF75" i="8"/>
  <c r="BF79" i="8"/>
  <c r="BF43" i="8"/>
  <c r="BF49" i="8"/>
  <c r="BF56" i="8"/>
  <c r="BF57" i="8"/>
  <c r="BF64" i="8"/>
  <c r="BF68" i="8"/>
  <c r="BF72" i="8"/>
  <c r="BF47" i="8"/>
  <c r="BF51" i="8"/>
  <c r="BF65" i="8"/>
  <c r="BF69" i="8"/>
  <c r="BF73" i="8"/>
  <c r="BF77" i="8"/>
  <c r="BF81" i="8"/>
  <c r="BF85" i="8"/>
  <c r="BF89" i="8"/>
  <c r="BF53" i="8"/>
  <c r="BF66" i="8"/>
  <c r="BF80" i="8"/>
  <c r="BF82" i="8"/>
  <c r="BF83" i="8"/>
  <c r="BF84" i="8"/>
  <c r="BF91" i="8"/>
  <c r="BF95" i="8"/>
  <c r="BF99" i="8"/>
  <c r="BF70" i="8"/>
  <c r="BF92" i="8"/>
  <c r="BF96" i="8"/>
  <c r="BF100" i="8"/>
  <c r="BF104" i="8"/>
  <c r="BF74" i="8"/>
  <c r="BF76" i="8"/>
  <c r="BF93" i="8"/>
  <c r="BF97" i="8"/>
  <c r="BF101" i="8"/>
  <c r="BF105" i="8"/>
  <c r="BF109" i="8"/>
  <c r="BF113" i="8"/>
  <c r="BF117" i="8"/>
  <c r="BF98" i="8"/>
  <c r="BF118" i="8"/>
  <c r="BF119" i="8"/>
  <c r="BF120" i="8"/>
  <c r="BF124" i="8"/>
  <c r="BF128" i="8"/>
  <c r="BF132" i="8"/>
  <c r="BF136" i="8"/>
  <c r="BF140" i="8"/>
  <c r="BF144" i="8"/>
  <c r="BF148" i="8"/>
  <c r="BF152" i="8"/>
  <c r="BF86" i="8"/>
  <c r="BF87" i="8"/>
  <c r="BF88" i="8"/>
  <c r="BF102" i="8"/>
  <c r="BF114" i="8"/>
  <c r="BF115" i="8"/>
  <c r="BF116" i="8"/>
  <c r="BF121" i="8"/>
  <c r="BF125" i="8"/>
  <c r="BF129" i="8"/>
  <c r="BF133" i="8"/>
  <c r="BF137" i="8"/>
  <c r="BF141" i="8"/>
  <c r="BF145" i="8"/>
  <c r="BF149" i="8"/>
  <c r="BF153" i="8"/>
  <c r="BF78" i="8"/>
  <c r="BF90" i="8"/>
  <c r="BF110" i="8"/>
  <c r="BF111" i="8"/>
  <c r="BF112" i="8"/>
  <c r="BF122" i="8"/>
  <c r="BF126" i="8"/>
  <c r="BF130" i="8"/>
  <c r="BF134" i="8"/>
  <c r="BF138" i="8"/>
  <c r="BF142" i="8"/>
  <c r="BF146" i="8"/>
  <c r="BF150" i="8"/>
  <c r="BF154" i="8"/>
  <c r="BF158" i="8"/>
  <c r="BF162" i="8"/>
  <c r="BF123" i="8"/>
  <c r="BF139" i="8"/>
  <c r="BF159" i="8"/>
  <c r="BF160" i="8"/>
  <c r="BF161" i="8"/>
  <c r="BF166" i="8"/>
  <c r="BF170" i="8"/>
  <c r="BF174" i="8"/>
  <c r="BF178" i="8"/>
  <c r="BF182" i="8"/>
  <c r="BF186" i="8"/>
  <c r="BF190" i="8"/>
  <c r="BF194" i="8"/>
  <c r="BF198" i="8"/>
  <c r="BF202" i="8"/>
  <c r="BF206" i="8"/>
  <c r="BF127" i="8"/>
  <c r="BF143" i="8"/>
  <c r="BF155" i="8"/>
  <c r="BF156" i="8"/>
  <c r="BF157" i="8"/>
  <c r="BF167" i="8"/>
  <c r="BF171" i="8"/>
  <c r="BF175" i="8"/>
  <c r="BF179" i="8"/>
  <c r="BF183" i="8"/>
  <c r="BF187" i="8"/>
  <c r="BF191" i="8"/>
  <c r="BF195" i="8"/>
  <c r="BF199" i="8"/>
  <c r="BF203" i="8"/>
  <c r="BF207" i="8"/>
  <c r="BF94" i="8"/>
  <c r="BF103" i="8"/>
  <c r="BF106" i="8"/>
  <c r="BF107" i="8"/>
  <c r="BF108" i="8"/>
  <c r="BF131" i="8"/>
  <c r="BF147" i="8"/>
  <c r="BF168" i="8"/>
  <c r="BF172" i="8"/>
  <c r="BF176" i="8"/>
  <c r="BF180" i="8"/>
  <c r="BF184" i="8"/>
  <c r="BF188" i="8"/>
  <c r="BF192" i="8"/>
  <c r="BF196" i="8"/>
  <c r="BF200" i="8"/>
  <c r="BF204" i="8"/>
  <c r="BF208" i="8"/>
  <c r="BF212" i="8"/>
  <c r="BF216" i="8"/>
  <c r="BF220" i="8"/>
  <c r="BF135" i="8"/>
  <c r="BF163" i="8"/>
  <c r="BF164" i="8"/>
  <c r="BF165" i="8"/>
  <c r="BF169" i="8"/>
  <c r="BF185" i="8"/>
  <c r="BF201" i="8"/>
  <c r="BF217" i="8"/>
  <c r="BF218" i="8"/>
  <c r="BF219" i="8"/>
  <c r="BF221" i="8"/>
  <c r="BF225" i="8"/>
  <c r="BF229" i="8"/>
  <c r="BF233" i="8"/>
  <c r="BF237" i="8"/>
  <c r="BF241" i="8"/>
  <c r="BF245" i="8"/>
  <c r="BF249" i="8"/>
  <c r="BF253" i="8"/>
  <c r="BF257" i="8"/>
  <c r="BF151" i="8"/>
  <c r="BF173" i="8"/>
  <c r="BF189" i="8"/>
  <c r="BF205" i="8"/>
  <c r="BF213" i="8"/>
  <c r="BF214" i="8"/>
  <c r="BF215" i="8"/>
  <c r="BF222" i="8"/>
  <c r="BF226" i="8"/>
  <c r="BF230" i="8"/>
  <c r="BF234" i="8"/>
  <c r="BF238" i="8"/>
  <c r="BF242" i="8"/>
  <c r="BF246" i="8"/>
  <c r="BF250" i="8"/>
  <c r="BF254" i="8"/>
  <c r="BF258" i="8"/>
  <c r="BF177" i="8"/>
  <c r="BF193" i="8"/>
  <c r="BF209" i="8"/>
  <c r="BF210" i="8"/>
  <c r="BF211" i="8"/>
  <c r="BF223" i="8"/>
  <c r="BF227" i="8"/>
  <c r="BF231" i="8"/>
  <c r="BF235" i="8"/>
  <c r="BF239" i="8"/>
  <c r="BF243" i="8"/>
  <c r="BF247" i="8"/>
  <c r="BF251" i="8"/>
  <c r="BF255" i="8"/>
  <c r="BF259" i="8"/>
  <c r="BF263" i="8"/>
  <c r="BF267" i="8"/>
  <c r="BF271" i="8"/>
  <c r="BF181" i="8"/>
  <c r="BF228" i="8"/>
  <c r="BF244" i="8"/>
  <c r="BF260" i="8"/>
  <c r="BF275" i="8"/>
  <c r="BF279" i="8"/>
  <c r="BF283" i="8"/>
  <c r="BF287" i="8"/>
  <c r="BF291" i="8"/>
  <c r="BF295" i="8"/>
  <c r="BF299" i="8"/>
  <c r="BF303" i="8"/>
  <c r="BF197" i="8"/>
  <c r="BF232" i="8"/>
  <c r="BF248" i="8"/>
  <c r="BF268" i="8"/>
  <c r="BF269" i="8"/>
  <c r="BF270" i="8"/>
  <c r="BF272" i="8"/>
  <c r="BF276" i="8"/>
  <c r="BF280" i="8"/>
  <c r="BF284" i="8"/>
  <c r="BF288" i="8"/>
  <c r="BF292" i="8"/>
  <c r="BF296" i="8"/>
  <c r="BF300" i="8"/>
  <c r="BF304" i="8"/>
  <c r="BF236" i="8"/>
  <c r="BF252" i="8"/>
  <c r="BF264" i="8"/>
  <c r="BF265" i="8"/>
  <c r="BF266" i="8"/>
  <c r="BF273" i="8"/>
  <c r="BF277" i="8"/>
  <c r="BF281" i="8"/>
  <c r="BF285" i="8"/>
  <c r="BF289" i="8"/>
  <c r="BF293" i="8"/>
  <c r="BF297" i="8"/>
  <c r="BF301" i="8"/>
  <c r="BF224" i="8"/>
  <c r="BF261" i="8"/>
  <c r="BF274" i="8"/>
  <c r="BF278" i="8"/>
  <c r="BF286" i="8"/>
  <c r="BF294" i="8"/>
  <c r="BF298" i="8"/>
  <c r="BF302" i="8"/>
  <c r="BF240" i="8"/>
  <c r="BF256" i="8"/>
  <c r="BF262" i="8"/>
  <c r="BF282" i="8"/>
  <c r="BF290" i="8"/>
  <c r="BB7" i="8"/>
  <c r="BB11" i="8"/>
  <c r="BB15" i="8"/>
  <c r="BB19" i="8"/>
  <c r="BB4" i="8"/>
  <c r="BB5" i="8"/>
  <c r="BB9" i="8"/>
  <c r="BB13" i="8"/>
  <c r="BB17" i="8"/>
  <c r="BB6" i="8"/>
  <c r="BB8" i="8"/>
  <c r="BB16" i="8"/>
  <c r="BB12" i="8"/>
  <c r="BB23" i="8"/>
  <c r="BB27" i="8"/>
  <c r="BB18" i="8"/>
  <c r="BB20" i="8"/>
  <c r="BB21" i="8"/>
  <c r="BB22" i="8"/>
  <c r="BB29" i="8"/>
  <c r="BB33" i="8"/>
  <c r="BB30" i="8"/>
  <c r="BB34" i="8"/>
  <c r="BB10" i="8"/>
  <c r="BB28" i="8"/>
  <c r="BB31" i="8"/>
  <c r="BB35" i="8"/>
  <c r="BB36" i="8"/>
  <c r="BB40" i="8"/>
  <c r="BB44" i="8"/>
  <c r="BB48" i="8"/>
  <c r="BB52" i="8"/>
  <c r="BB37" i="8"/>
  <c r="BB41" i="8"/>
  <c r="BB45" i="8"/>
  <c r="BB38" i="8"/>
  <c r="BB42" i="8"/>
  <c r="BB46" i="8"/>
  <c r="BB50" i="8"/>
  <c r="BB54" i="8"/>
  <c r="BB58" i="8"/>
  <c r="BB62" i="8"/>
  <c r="BB24" i="8"/>
  <c r="BB43" i="8"/>
  <c r="BB51" i="8"/>
  <c r="BB63" i="8"/>
  <c r="BB67" i="8"/>
  <c r="BB71" i="8"/>
  <c r="BB75" i="8"/>
  <c r="BB79" i="8"/>
  <c r="BB25" i="8"/>
  <c r="BB32" i="8"/>
  <c r="BB47" i="8"/>
  <c r="BB53" i="8"/>
  <c r="BB59" i="8"/>
  <c r="BB60" i="8"/>
  <c r="BB61" i="8"/>
  <c r="BB64" i="8"/>
  <c r="BB68" i="8"/>
  <c r="BB72" i="8"/>
  <c r="BB14" i="8"/>
  <c r="BB26" i="8"/>
  <c r="BB55" i="8"/>
  <c r="BB56" i="8"/>
  <c r="BB57" i="8"/>
  <c r="BB65" i="8"/>
  <c r="BB69" i="8"/>
  <c r="BB73" i="8"/>
  <c r="BB77" i="8"/>
  <c r="BB81" i="8"/>
  <c r="BB85" i="8"/>
  <c r="BB89" i="8"/>
  <c r="BB70" i="8"/>
  <c r="BB76" i="8"/>
  <c r="BB86" i="8"/>
  <c r="BB87" i="8"/>
  <c r="BB88" i="8"/>
  <c r="BB91" i="8"/>
  <c r="BB95" i="8"/>
  <c r="BB99" i="8"/>
  <c r="BB103" i="8"/>
  <c r="BB49" i="8"/>
  <c r="BB74" i="8"/>
  <c r="BB78" i="8"/>
  <c r="BB82" i="8"/>
  <c r="BB83" i="8"/>
  <c r="BB84" i="8"/>
  <c r="BB92" i="8"/>
  <c r="BB96" i="8"/>
  <c r="BB100" i="8"/>
  <c r="BB104" i="8"/>
  <c r="BB39" i="8"/>
  <c r="BB80" i="8"/>
  <c r="BB93" i="8"/>
  <c r="BB97" i="8"/>
  <c r="BB101" i="8"/>
  <c r="BB105" i="8"/>
  <c r="BB109" i="8"/>
  <c r="BB113" i="8"/>
  <c r="BB117" i="8"/>
  <c r="BB102" i="8"/>
  <c r="BB106" i="8"/>
  <c r="BB107" i="8"/>
  <c r="BB108" i="8"/>
  <c r="BB124" i="8"/>
  <c r="BB128" i="8"/>
  <c r="BB132" i="8"/>
  <c r="BB136" i="8"/>
  <c r="BB140" i="8"/>
  <c r="BB144" i="8"/>
  <c r="BB148" i="8"/>
  <c r="BB152" i="8"/>
  <c r="BB66" i="8"/>
  <c r="BB90" i="8"/>
  <c r="BB118" i="8"/>
  <c r="BB119" i="8"/>
  <c r="BB120" i="8"/>
  <c r="BB121" i="8"/>
  <c r="BB125" i="8"/>
  <c r="BB129" i="8"/>
  <c r="BB133" i="8"/>
  <c r="BB137" i="8"/>
  <c r="BB141" i="8"/>
  <c r="BB145" i="8"/>
  <c r="BB149" i="8"/>
  <c r="BB153" i="8"/>
  <c r="BB94" i="8"/>
  <c r="BB114" i="8"/>
  <c r="BB115" i="8"/>
  <c r="BB116" i="8"/>
  <c r="BB122" i="8"/>
  <c r="BB126" i="8"/>
  <c r="BB130" i="8"/>
  <c r="BB134" i="8"/>
  <c r="BB138" i="8"/>
  <c r="BB142" i="8"/>
  <c r="BB146" i="8"/>
  <c r="BB150" i="8"/>
  <c r="BB154" i="8"/>
  <c r="BB158" i="8"/>
  <c r="BB162" i="8"/>
  <c r="BB127" i="8"/>
  <c r="BB143" i="8"/>
  <c r="BB163" i="8"/>
  <c r="BB164" i="8"/>
  <c r="BB165" i="8"/>
  <c r="BB166" i="8"/>
  <c r="BB170" i="8"/>
  <c r="BB174" i="8"/>
  <c r="BB178" i="8"/>
  <c r="BB182" i="8"/>
  <c r="BB186" i="8"/>
  <c r="BB190" i="8"/>
  <c r="BB194" i="8"/>
  <c r="BB198" i="8"/>
  <c r="BB202" i="8"/>
  <c r="BB206" i="8"/>
  <c r="BB110" i="8"/>
  <c r="BB111" i="8"/>
  <c r="BB112" i="8"/>
  <c r="BB131" i="8"/>
  <c r="BB147" i="8"/>
  <c r="BB159" i="8"/>
  <c r="BB160" i="8"/>
  <c r="BB161" i="8"/>
  <c r="BB167" i="8"/>
  <c r="BB171" i="8"/>
  <c r="BB175" i="8"/>
  <c r="BB179" i="8"/>
  <c r="BB183" i="8"/>
  <c r="BB187" i="8"/>
  <c r="BB191" i="8"/>
  <c r="BB195" i="8"/>
  <c r="BB199" i="8"/>
  <c r="BB203" i="8"/>
  <c r="BB207" i="8"/>
  <c r="BB135" i="8"/>
  <c r="BB151" i="8"/>
  <c r="BB155" i="8"/>
  <c r="BB156" i="8"/>
  <c r="BB157" i="8"/>
  <c r="BB168" i="8"/>
  <c r="BB172" i="8"/>
  <c r="BB176" i="8"/>
  <c r="BB180" i="8"/>
  <c r="BB184" i="8"/>
  <c r="BB188" i="8"/>
  <c r="BB192" i="8"/>
  <c r="BB196" i="8"/>
  <c r="BB200" i="8"/>
  <c r="BB204" i="8"/>
  <c r="BB208" i="8"/>
  <c r="BB212" i="8"/>
  <c r="BB216" i="8"/>
  <c r="BB220" i="8"/>
  <c r="BB123" i="8"/>
  <c r="BB173" i="8"/>
  <c r="BB189" i="8"/>
  <c r="BB205" i="8"/>
  <c r="BB221" i="8"/>
  <c r="BB225" i="8"/>
  <c r="BB229" i="8"/>
  <c r="BB233" i="8"/>
  <c r="BB237" i="8"/>
  <c r="BB241" i="8"/>
  <c r="BB245" i="8"/>
  <c r="BB249" i="8"/>
  <c r="BB253" i="8"/>
  <c r="BB257" i="8"/>
  <c r="BB139" i="8"/>
  <c r="BB177" i="8"/>
  <c r="BB193" i="8"/>
  <c r="BB217" i="8"/>
  <c r="BB218" i="8"/>
  <c r="BB219" i="8"/>
  <c r="BB222" i="8"/>
  <c r="BB226" i="8"/>
  <c r="BB230" i="8"/>
  <c r="BB234" i="8"/>
  <c r="BB238" i="8"/>
  <c r="BB242" i="8"/>
  <c r="BB246" i="8"/>
  <c r="BB250" i="8"/>
  <c r="BB254" i="8"/>
  <c r="BB258" i="8"/>
  <c r="BB181" i="8"/>
  <c r="BB197" i="8"/>
  <c r="BB213" i="8"/>
  <c r="BB214" i="8"/>
  <c r="BB215" i="8"/>
  <c r="BB223" i="8"/>
  <c r="BB227" i="8"/>
  <c r="BB231" i="8"/>
  <c r="BB235" i="8"/>
  <c r="BB239" i="8"/>
  <c r="BB243" i="8"/>
  <c r="BB247" i="8"/>
  <c r="BB251" i="8"/>
  <c r="BB255" i="8"/>
  <c r="BB259" i="8"/>
  <c r="BB263" i="8"/>
  <c r="BB267" i="8"/>
  <c r="BB271" i="8"/>
  <c r="BB169" i="8"/>
  <c r="BB232" i="8"/>
  <c r="BB248" i="8"/>
  <c r="BB261" i="8"/>
  <c r="BB262" i="8"/>
  <c r="BB275" i="8"/>
  <c r="BB279" i="8"/>
  <c r="BB283" i="8"/>
  <c r="BB287" i="8"/>
  <c r="BB291" i="8"/>
  <c r="BB295" i="8"/>
  <c r="BB299" i="8"/>
  <c r="BB303" i="8"/>
  <c r="BB278" i="8"/>
  <c r="BB282" i="8"/>
  <c r="BB286" i="8"/>
  <c r="BB290" i="8"/>
  <c r="BB98" i="8"/>
  <c r="BB185" i="8"/>
  <c r="BB236" i="8"/>
  <c r="BB252" i="8"/>
  <c r="BB272" i="8"/>
  <c r="BB276" i="8"/>
  <c r="BB280" i="8"/>
  <c r="BB284" i="8"/>
  <c r="BB288" i="8"/>
  <c r="BB292" i="8"/>
  <c r="BB296" i="8"/>
  <c r="BB300" i="8"/>
  <c r="BB304" i="8"/>
  <c r="BB274" i="8"/>
  <c r="BB294" i="8"/>
  <c r="BB298" i="8"/>
  <c r="BB302" i="8"/>
  <c r="BB201" i="8"/>
  <c r="BB209" i="8"/>
  <c r="BB210" i="8"/>
  <c r="BB211" i="8"/>
  <c r="BB224" i="8"/>
  <c r="BB240" i="8"/>
  <c r="BB256" i="8"/>
  <c r="BB268" i="8"/>
  <c r="BB269" i="8"/>
  <c r="BB270" i="8"/>
  <c r="BB273" i="8"/>
  <c r="BB277" i="8"/>
  <c r="BB281" i="8"/>
  <c r="BB285" i="8"/>
  <c r="BB289" i="8"/>
  <c r="BB293" i="8"/>
  <c r="BB297" i="8"/>
  <c r="BB301" i="8"/>
  <c r="BB228" i="8"/>
  <c r="BB260" i="8"/>
  <c r="BB244" i="8"/>
  <c r="BB264" i="8"/>
  <c r="BB265" i="8"/>
  <c r="BB266" i="8"/>
  <c r="AV5" i="8"/>
  <c r="AV9" i="8"/>
  <c r="AV13" i="8"/>
  <c r="AV17" i="8"/>
  <c r="AV6" i="8"/>
  <c r="AV7" i="8"/>
  <c r="AV11" i="8"/>
  <c r="AV15" i="8"/>
  <c r="AV19" i="8"/>
  <c r="AV4" i="8"/>
  <c r="AV14" i="8"/>
  <c r="AV10" i="8"/>
  <c r="AV18" i="8"/>
  <c r="AV21" i="8"/>
  <c r="AV25" i="8"/>
  <c r="AV16" i="8"/>
  <c r="AV31" i="8"/>
  <c r="AV20" i="8"/>
  <c r="AV32" i="8"/>
  <c r="AV8" i="8"/>
  <c r="AV26" i="8"/>
  <c r="AV27" i="8"/>
  <c r="AV28" i="8"/>
  <c r="AV29" i="8"/>
  <c r="AV33" i="8"/>
  <c r="AV12" i="8"/>
  <c r="AV34" i="8"/>
  <c r="AV35" i="8"/>
  <c r="AV38" i="8"/>
  <c r="AV42" i="8"/>
  <c r="AV46" i="8"/>
  <c r="AV50" i="8"/>
  <c r="AV54" i="8"/>
  <c r="AV39" i="8"/>
  <c r="AV43" i="8"/>
  <c r="AV47" i="8"/>
  <c r="AV22" i="8"/>
  <c r="AV23" i="8"/>
  <c r="AV24" i="8"/>
  <c r="AV36" i="8"/>
  <c r="AV40" i="8"/>
  <c r="AV44" i="8"/>
  <c r="AV48" i="8"/>
  <c r="AV52" i="8"/>
  <c r="AV56" i="8"/>
  <c r="AV60" i="8"/>
  <c r="AV41" i="8"/>
  <c r="AV49" i="8"/>
  <c r="AV61" i="8"/>
  <c r="AV62" i="8"/>
  <c r="AV63" i="8"/>
  <c r="AV65" i="8"/>
  <c r="AV69" i="8"/>
  <c r="AV73" i="8"/>
  <c r="AV77" i="8"/>
  <c r="AV81" i="8"/>
  <c r="AV45" i="8"/>
  <c r="AV51" i="8"/>
  <c r="AV57" i="8"/>
  <c r="AV58" i="8"/>
  <c r="AV59" i="8"/>
  <c r="AV66" i="8"/>
  <c r="AV70" i="8"/>
  <c r="AV74" i="8"/>
  <c r="AV30" i="8"/>
  <c r="AV53" i="8"/>
  <c r="AV67" i="8"/>
  <c r="AV71" i="8"/>
  <c r="AV75" i="8"/>
  <c r="AV79" i="8"/>
  <c r="AV83" i="8"/>
  <c r="AV87" i="8"/>
  <c r="AV55" i="8"/>
  <c r="AV68" i="8"/>
  <c r="AV84" i="8"/>
  <c r="AV85" i="8"/>
  <c r="AV86" i="8"/>
  <c r="AV93" i="8"/>
  <c r="AV97" i="8"/>
  <c r="AV101" i="8"/>
  <c r="AV72" i="8"/>
  <c r="AV76" i="8"/>
  <c r="AV82" i="8"/>
  <c r="AV90" i="8"/>
  <c r="AV94" i="8"/>
  <c r="AV98" i="8"/>
  <c r="AV102" i="8"/>
  <c r="AV106" i="8"/>
  <c r="AV78" i="8"/>
  <c r="AV91" i="8"/>
  <c r="AV95" i="8"/>
  <c r="AV99" i="8"/>
  <c r="AV103" i="8"/>
  <c r="AV107" i="8"/>
  <c r="AV111" i="8"/>
  <c r="AV115" i="8"/>
  <c r="AV119" i="8"/>
  <c r="AV100" i="8"/>
  <c r="AV104" i="8"/>
  <c r="AV120" i="8"/>
  <c r="AV121" i="8"/>
  <c r="AV122" i="8"/>
  <c r="AV126" i="8"/>
  <c r="AV130" i="8"/>
  <c r="AV134" i="8"/>
  <c r="AV138" i="8"/>
  <c r="AV142" i="8"/>
  <c r="AV146" i="8"/>
  <c r="AV150" i="8"/>
  <c r="AV154" i="8"/>
  <c r="AV37" i="8"/>
  <c r="AV116" i="8"/>
  <c r="AV117" i="8"/>
  <c r="AV118" i="8"/>
  <c r="AV123" i="8"/>
  <c r="AV127" i="8"/>
  <c r="AV131" i="8"/>
  <c r="AV135" i="8"/>
  <c r="AV139" i="8"/>
  <c r="AV143" i="8"/>
  <c r="AV147" i="8"/>
  <c r="AV151" i="8"/>
  <c r="AV64" i="8"/>
  <c r="AV80" i="8"/>
  <c r="AV92" i="8"/>
  <c r="AV112" i="8"/>
  <c r="AV113" i="8"/>
  <c r="AV114" i="8"/>
  <c r="AV124" i="8"/>
  <c r="AV128" i="8"/>
  <c r="AV132" i="8"/>
  <c r="AV136" i="8"/>
  <c r="AV140" i="8"/>
  <c r="AV144" i="8"/>
  <c r="AV148" i="8"/>
  <c r="AV152" i="8"/>
  <c r="AV156" i="8"/>
  <c r="AV160" i="8"/>
  <c r="AV164" i="8"/>
  <c r="AV96" i="8"/>
  <c r="AV108" i="8"/>
  <c r="AV109" i="8"/>
  <c r="AV110" i="8"/>
  <c r="AV125" i="8"/>
  <c r="AV141" i="8"/>
  <c r="AV161" i="8"/>
  <c r="AV162" i="8"/>
  <c r="AV163" i="8"/>
  <c r="AV168" i="8"/>
  <c r="AV172" i="8"/>
  <c r="AV176" i="8"/>
  <c r="AV180" i="8"/>
  <c r="AV184" i="8"/>
  <c r="AV188" i="8"/>
  <c r="AV192" i="8"/>
  <c r="AV196" i="8"/>
  <c r="AV200" i="8"/>
  <c r="AV204" i="8"/>
  <c r="AV208" i="8"/>
  <c r="AV129" i="8"/>
  <c r="AV145" i="8"/>
  <c r="AV157" i="8"/>
  <c r="AV158" i="8"/>
  <c r="AV159" i="8"/>
  <c r="AV169" i="8"/>
  <c r="AV173" i="8"/>
  <c r="AV177" i="8"/>
  <c r="AV181" i="8"/>
  <c r="AV185" i="8"/>
  <c r="AV189" i="8"/>
  <c r="AV193" i="8"/>
  <c r="AV197" i="8"/>
  <c r="AV201" i="8"/>
  <c r="AV205" i="8"/>
  <c r="AV88" i="8"/>
  <c r="AV105" i="8"/>
  <c r="AV133" i="8"/>
  <c r="AV149" i="8"/>
  <c r="AV155" i="8"/>
  <c r="AV170" i="8"/>
  <c r="AV174" i="8"/>
  <c r="AV178" i="8"/>
  <c r="AV182" i="8"/>
  <c r="AV186" i="8"/>
  <c r="AV190" i="8"/>
  <c r="AV194" i="8"/>
  <c r="AV198" i="8"/>
  <c r="AV202" i="8"/>
  <c r="AV206" i="8"/>
  <c r="AV210" i="8"/>
  <c r="AV214" i="8"/>
  <c r="AV218" i="8"/>
  <c r="AV89" i="8"/>
  <c r="AV171" i="8"/>
  <c r="AV187" i="8"/>
  <c r="AV203" i="8"/>
  <c r="AV219" i="8"/>
  <c r="AV220" i="8"/>
  <c r="AV223" i="8"/>
  <c r="AV227" i="8"/>
  <c r="AV231" i="8"/>
  <c r="AV235" i="8"/>
  <c r="AV239" i="8"/>
  <c r="AV243" i="8"/>
  <c r="AV247" i="8"/>
  <c r="AV251" i="8"/>
  <c r="AV255" i="8"/>
  <c r="AV259" i="8"/>
  <c r="AV175" i="8"/>
  <c r="AV191" i="8"/>
  <c r="AV207" i="8"/>
  <c r="AV215" i="8"/>
  <c r="AV216" i="8"/>
  <c r="AV217" i="8"/>
  <c r="AV224" i="8"/>
  <c r="AV228" i="8"/>
  <c r="AV232" i="8"/>
  <c r="AV236" i="8"/>
  <c r="AV240" i="8"/>
  <c r="AV244" i="8"/>
  <c r="AV248" i="8"/>
  <c r="AV252" i="8"/>
  <c r="AV256" i="8"/>
  <c r="AV260" i="8"/>
  <c r="AV137" i="8"/>
  <c r="AV165" i="8"/>
  <c r="AV166" i="8"/>
  <c r="AV179" i="8"/>
  <c r="AV195" i="8"/>
  <c r="AV211" i="8"/>
  <c r="AV212" i="8"/>
  <c r="AV213" i="8"/>
  <c r="AV221" i="8"/>
  <c r="AV225" i="8"/>
  <c r="AV229" i="8"/>
  <c r="AV233" i="8"/>
  <c r="AV237" i="8"/>
  <c r="AV241" i="8"/>
  <c r="AV245" i="8"/>
  <c r="AV249" i="8"/>
  <c r="AV253" i="8"/>
  <c r="AV257" i="8"/>
  <c r="AV261" i="8"/>
  <c r="AV265" i="8"/>
  <c r="AV269" i="8"/>
  <c r="AV153" i="8"/>
  <c r="AV230" i="8"/>
  <c r="AV246" i="8"/>
  <c r="AV273" i="8"/>
  <c r="AV277" i="8"/>
  <c r="AV281" i="8"/>
  <c r="AV285" i="8"/>
  <c r="AV289" i="8"/>
  <c r="AV293" i="8"/>
  <c r="AV297" i="8"/>
  <c r="AV301" i="8"/>
  <c r="AV296" i="8"/>
  <c r="AV300" i="8"/>
  <c r="AV304" i="8"/>
  <c r="AV167" i="8"/>
  <c r="AV209" i="8"/>
  <c r="AV234" i="8"/>
  <c r="AV250" i="8"/>
  <c r="AV270" i="8"/>
  <c r="AV271" i="8"/>
  <c r="AV272" i="8"/>
  <c r="AV274" i="8"/>
  <c r="AV278" i="8"/>
  <c r="AV282" i="8"/>
  <c r="AV286" i="8"/>
  <c r="AV290" i="8"/>
  <c r="AV294" i="8"/>
  <c r="AV298" i="8"/>
  <c r="AV302" i="8"/>
  <c r="AV183" i="8"/>
  <c r="AV222" i="8"/>
  <c r="AV238" i="8"/>
  <c r="AV254" i="8"/>
  <c r="AV266" i="8"/>
  <c r="AV267" i="8"/>
  <c r="AV268" i="8"/>
  <c r="AV275" i="8"/>
  <c r="AV279" i="8"/>
  <c r="AV283" i="8"/>
  <c r="AV287" i="8"/>
  <c r="AV291" i="8"/>
  <c r="AV295" i="8"/>
  <c r="AV299" i="8"/>
  <c r="AV303" i="8"/>
  <c r="AV226" i="8"/>
  <c r="AV258" i="8"/>
  <c r="AV262" i="8"/>
  <c r="AV264" i="8"/>
  <c r="AV276" i="8"/>
  <c r="AV284" i="8"/>
  <c r="AV292" i="8"/>
  <c r="AV199" i="8"/>
  <c r="AV242" i="8"/>
  <c r="AV263" i="8"/>
  <c r="AV280" i="8"/>
  <c r="AV288" i="8"/>
  <c r="BK6" i="8"/>
  <c r="BK10" i="8"/>
  <c r="BK14" i="8"/>
  <c r="BK18" i="8"/>
  <c r="BK4" i="8"/>
  <c r="BK8" i="8"/>
  <c r="BK12" i="8"/>
  <c r="BK16" i="8"/>
  <c r="BK11" i="8"/>
  <c r="BK19" i="8"/>
  <c r="BK7" i="8"/>
  <c r="BK15" i="8"/>
  <c r="BK22" i="8"/>
  <c r="BK26" i="8"/>
  <c r="BK5" i="8"/>
  <c r="BK13" i="8"/>
  <c r="BK32" i="8"/>
  <c r="BK17" i="8"/>
  <c r="BK27" i="8"/>
  <c r="BK28" i="8"/>
  <c r="BK29" i="8"/>
  <c r="BK33" i="8"/>
  <c r="BK23" i="8"/>
  <c r="BK24" i="8"/>
  <c r="BK25" i="8"/>
  <c r="BK30" i="8"/>
  <c r="BK34" i="8"/>
  <c r="BK31" i="8"/>
  <c r="BK35" i="8"/>
  <c r="BK39" i="8"/>
  <c r="BK43" i="8"/>
  <c r="BK47" i="8"/>
  <c r="BK51" i="8"/>
  <c r="BK55" i="8"/>
  <c r="BK9" i="8"/>
  <c r="BK20" i="8"/>
  <c r="BK21" i="8"/>
  <c r="BK36" i="8"/>
  <c r="BK40" i="8"/>
  <c r="BK44" i="8"/>
  <c r="BK37" i="8"/>
  <c r="BK41" i="8"/>
  <c r="BK45" i="8"/>
  <c r="BK49" i="8"/>
  <c r="BK53" i="8"/>
  <c r="BK57" i="8"/>
  <c r="BK61" i="8"/>
  <c r="BK38" i="8"/>
  <c r="BK54" i="8"/>
  <c r="BK58" i="8"/>
  <c r="BK59" i="8"/>
  <c r="BK60" i="8"/>
  <c r="BK66" i="8"/>
  <c r="BK70" i="8"/>
  <c r="BK74" i="8"/>
  <c r="BK78" i="8"/>
  <c r="BK42" i="8"/>
  <c r="BK48" i="8"/>
  <c r="BK56" i="8"/>
  <c r="BK63" i="8"/>
  <c r="BK67" i="8"/>
  <c r="BK71" i="8"/>
  <c r="BK46" i="8"/>
  <c r="BK50" i="8"/>
  <c r="BK64" i="8"/>
  <c r="BK68" i="8"/>
  <c r="BK72" i="8"/>
  <c r="BK76" i="8"/>
  <c r="BK80" i="8"/>
  <c r="BK84" i="8"/>
  <c r="BK88" i="8"/>
  <c r="BK65" i="8"/>
  <c r="BK79" i="8"/>
  <c r="BK82" i="8"/>
  <c r="BK83" i="8"/>
  <c r="BK90" i="8"/>
  <c r="BK94" i="8"/>
  <c r="BK98" i="8"/>
  <c r="BK102" i="8"/>
  <c r="BK62" i="8"/>
  <c r="BK69" i="8"/>
  <c r="BK81" i="8"/>
  <c r="BK91" i="8"/>
  <c r="BK95" i="8"/>
  <c r="BK99" i="8"/>
  <c r="BK103" i="8"/>
  <c r="BK52" i="8"/>
  <c r="BK73" i="8"/>
  <c r="BK75" i="8"/>
  <c r="BK92" i="8"/>
  <c r="BK96" i="8"/>
  <c r="BK100" i="8"/>
  <c r="BK104" i="8"/>
  <c r="BK108" i="8"/>
  <c r="BK112" i="8"/>
  <c r="BK116" i="8"/>
  <c r="BK120" i="8"/>
  <c r="BK77" i="8"/>
  <c r="BK97" i="8"/>
  <c r="BK117" i="8"/>
  <c r="BK118" i="8"/>
  <c r="BK119" i="8"/>
  <c r="BK123" i="8"/>
  <c r="BK127" i="8"/>
  <c r="BK131" i="8"/>
  <c r="BK135" i="8"/>
  <c r="BK139" i="8"/>
  <c r="BK143" i="8"/>
  <c r="BK147" i="8"/>
  <c r="BK151" i="8"/>
  <c r="BK101" i="8"/>
  <c r="BK113" i="8"/>
  <c r="BK114" i="8"/>
  <c r="BK115" i="8"/>
  <c r="BK124" i="8"/>
  <c r="BK128" i="8"/>
  <c r="BK132" i="8"/>
  <c r="BK136" i="8"/>
  <c r="BK140" i="8"/>
  <c r="BK144" i="8"/>
  <c r="BK148" i="8"/>
  <c r="BK152" i="8"/>
  <c r="BK85" i="8"/>
  <c r="BK86" i="8"/>
  <c r="BK87" i="8"/>
  <c r="BK89" i="8"/>
  <c r="BK105" i="8"/>
  <c r="BK109" i="8"/>
  <c r="BK110" i="8"/>
  <c r="BK111" i="8"/>
  <c r="BK121" i="8"/>
  <c r="BK125" i="8"/>
  <c r="BK129" i="8"/>
  <c r="BK133" i="8"/>
  <c r="BK137" i="8"/>
  <c r="BK141" i="8"/>
  <c r="BK145" i="8"/>
  <c r="BK149" i="8"/>
  <c r="BK153" i="8"/>
  <c r="BK157" i="8"/>
  <c r="BK161" i="8"/>
  <c r="BK165" i="8"/>
  <c r="BK122" i="8"/>
  <c r="BK138" i="8"/>
  <c r="BK158" i="8"/>
  <c r="BK159" i="8"/>
  <c r="BK160" i="8"/>
  <c r="BK169" i="8"/>
  <c r="BK173" i="8"/>
  <c r="BK177" i="8"/>
  <c r="BK181" i="8"/>
  <c r="BK185" i="8"/>
  <c r="BK189" i="8"/>
  <c r="BK193" i="8"/>
  <c r="BK197" i="8"/>
  <c r="BK201" i="8"/>
  <c r="BK205" i="8"/>
  <c r="BK93" i="8"/>
  <c r="BK126" i="8"/>
  <c r="BK142" i="8"/>
  <c r="BK154" i="8"/>
  <c r="BK155" i="8"/>
  <c r="BK156" i="8"/>
  <c r="BK166" i="8"/>
  <c r="BK170" i="8"/>
  <c r="BK174" i="8"/>
  <c r="BK178" i="8"/>
  <c r="BK182" i="8"/>
  <c r="BK186" i="8"/>
  <c r="BK190" i="8"/>
  <c r="BK194" i="8"/>
  <c r="BK198" i="8"/>
  <c r="BK202" i="8"/>
  <c r="BK206" i="8"/>
  <c r="BK130" i="8"/>
  <c r="BK146" i="8"/>
  <c r="BK167" i="8"/>
  <c r="BK171" i="8"/>
  <c r="BK175" i="8"/>
  <c r="BK179" i="8"/>
  <c r="BK183" i="8"/>
  <c r="BK187" i="8"/>
  <c r="BK191" i="8"/>
  <c r="BK195" i="8"/>
  <c r="BK199" i="8"/>
  <c r="BK203" i="8"/>
  <c r="BK207" i="8"/>
  <c r="BK211" i="8"/>
  <c r="BK215" i="8"/>
  <c r="BK219" i="8"/>
  <c r="BK107" i="8"/>
  <c r="BK150" i="8"/>
  <c r="BK168" i="8"/>
  <c r="BK184" i="8"/>
  <c r="BK200" i="8"/>
  <c r="BK208" i="8"/>
  <c r="BK216" i="8"/>
  <c r="BK217" i="8"/>
  <c r="BK218" i="8"/>
  <c r="BK220" i="8"/>
  <c r="BK224" i="8"/>
  <c r="BK228" i="8"/>
  <c r="BK232" i="8"/>
  <c r="BK236" i="8"/>
  <c r="BK240" i="8"/>
  <c r="BK244" i="8"/>
  <c r="BK248" i="8"/>
  <c r="BK252" i="8"/>
  <c r="BK256" i="8"/>
  <c r="BK162" i="8"/>
  <c r="BK163" i="8"/>
  <c r="BK164" i="8"/>
  <c r="BK172" i="8"/>
  <c r="BK188" i="8"/>
  <c r="BK204" i="8"/>
  <c r="BK212" i="8"/>
  <c r="BK213" i="8"/>
  <c r="BK214" i="8"/>
  <c r="BK221" i="8"/>
  <c r="BK225" i="8"/>
  <c r="BK229" i="8"/>
  <c r="BK233" i="8"/>
  <c r="BK237" i="8"/>
  <c r="BK241" i="8"/>
  <c r="BK245" i="8"/>
  <c r="BK249" i="8"/>
  <c r="BK253" i="8"/>
  <c r="BK257" i="8"/>
  <c r="BK176" i="8"/>
  <c r="BK192" i="8"/>
  <c r="BK209" i="8"/>
  <c r="BK210" i="8"/>
  <c r="BK222" i="8"/>
  <c r="BK226" i="8"/>
  <c r="BK230" i="8"/>
  <c r="BK234" i="8"/>
  <c r="BK238" i="8"/>
  <c r="BK242" i="8"/>
  <c r="BK246" i="8"/>
  <c r="BK250" i="8"/>
  <c r="BK254" i="8"/>
  <c r="BK258" i="8"/>
  <c r="BK262" i="8"/>
  <c r="BK266" i="8"/>
  <c r="BK270" i="8"/>
  <c r="BK196" i="8"/>
  <c r="BK227" i="8"/>
  <c r="BK243" i="8"/>
  <c r="BK259" i="8"/>
  <c r="BK271" i="8"/>
  <c r="BK274" i="8"/>
  <c r="BK278" i="8"/>
  <c r="BK282" i="8"/>
  <c r="BK286" i="8"/>
  <c r="BK290" i="8"/>
  <c r="BK294" i="8"/>
  <c r="BK298" i="8"/>
  <c r="BK302" i="8"/>
  <c r="BK277" i="8"/>
  <c r="BK281" i="8"/>
  <c r="BK285" i="8"/>
  <c r="BK289" i="8"/>
  <c r="BK231" i="8"/>
  <c r="BK247" i="8"/>
  <c r="BK267" i="8"/>
  <c r="BK268" i="8"/>
  <c r="BK269" i="8"/>
  <c r="BK275" i="8"/>
  <c r="BK279" i="8"/>
  <c r="BK283" i="8"/>
  <c r="BK287" i="8"/>
  <c r="BK291" i="8"/>
  <c r="BK295" i="8"/>
  <c r="BK299" i="8"/>
  <c r="BK303" i="8"/>
  <c r="BK273" i="8"/>
  <c r="BK106" i="8"/>
  <c r="BK134" i="8"/>
  <c r="BK235" i="8"/>
  <c r="BK251" i="8"/>
  <c r="BK263" i="8"/>
  <c r="BK264" i="8"/>
  <c r="BK265" i="8"/>
  <c r="BK272" i="8"/>
  <c r="BK276" i="8"/>
  <c r="BK280" i="8"/>
  <c r="BK284" i="8"/>
  <c r="BK288" i="8"/>
  <c r="BK292" i="8"/>
  <c r="BK296" i="8"/>
  <c r="BK300" i="8"/>
  <c r="BK304" i="8"/>
  <c r="BK239" i="8"/>
  <c r="BK255" i="8"/>
  <c r="BK293" i="8"/>
  <c r="BK297" i="8"/>
  <c r="BK180" i="8"/>
  <c r="BK223" i="8"/>
  <c r="BK260" i="8"/>
  <c r="BK261" i="8"/>
  <c r="BK301" i="8"/>
  <c r="BE4" i="8"/>
  <c r="BE8" i="8"/>
  <c r="BE12" i="8"/>
  <c r="BE16" i="8"/>
  <c r="BE5" i="8"/>
  <c r="BE6" i="8"/>
  <c r="BE10" i="8"/>
  <c r="BE14" i="8"/>
  <c r="BE18" i="8"/>
  <c r="BE9" i="8"/>
  <c r="BE17" i="8"/>
  <c r="BE13" i="8"/>
  <c r="BE20" i="8"/>
  <c r="BE24" i="8"/>
  <c r="BE28" i="8"/>
  <c r="BE11" i="8"/>
  <c r="BE30" i="8"/>
  <c r="BE34" i="8"/>
  <c r="BE15" i="8"/>
  <c r="BE25" i="8"/>
  <c r="BE26" i="8"/>
  <c r="BE27" i="8"/>
  <c r="BE31" i="8"/>
  <c r="BE19" i="8"/>
  <c r="BE21" i="8"/>
  <c r="BE22" i="8"/>
  <c r="BE23" i="8"/>
  <c r="BE32" i="8"/>
  <c r="BE29" i="8"/>
  <c r="BE37" i="8"/>
  <c r="BE41" i="8"/>
  <c r="BE45" i="8"/>
  <c r="BE49" i="8"/>
  <c r="BE53" i="8"/>
  <c r="BE33" i="8"/>
  <c r="BE38" i="8"/>
  <c r="BE42" i="8"/>
  <c r="BE46" i="8"/>
  <c r="BE7" i="8"/>
  <c r="BE39" i="8"/>
  <c r="BE43" i="8"/>
  <c r="BE47" i="8"/>
  <c r="BE51" i="8"/>
  <c r="BE55" i="8"/>
  <c r="BE59" i="8"/>
  <c r="BE36" i="8"/>
  <c r="BE52" i="8"/>
  <c r="BE56" i="8"/>
  <c r="BE57" i="8"/>
  <c r="BE58" i="8"/>
  <c r="BE64" i="8"/>
  <c r="BE68" i="8"/>
  <c r="BE72" i="8"/>
  <c r="BE76" i="8"/>
  <c r="BE80" i="8"/>
  <c r="BE40" i="8"/>
  <c r="BE54" i="8"/>
  <c r="BE65" i="8"/>
  <c r="BE69" i="8"/>
  <c r="BE73" i="8"/>
  <c r="BE44" i="8"/>
  <c r="BE48" i="8"/>
  <c r="BE66" i="8"/>
  <c r="BE70" i="8"/>
  <c r="BE74" i="8"/>
  <c r="BE78" i="8"/>
  <c r="BE82" i="8"/>
  <c r="BE86" i="8"/>
  <c r="BE50" i="8"/>
  <c r="BE60" i="8"/>
  <c r="BE61" i="8"/>
  <c r="BE62" i="8"/>
  <c r="BE63" i="8"/>
  <c r="BE77" i="8"/>
  <c r="BE92" i="8"/>
  <c r="BE96" i="8"/>
  <c r="BE100" i="8"/>
  <c r="BE35" i="8"/>
  <c r="BE67" i="8"/>
  <c r="BE79" i="8"/>
  <c r="BE93" i="8"/>
  <c r="BE97" i="8"/>
  <c r="BE101" i="8"/>
  <c r="BE105" i="8"/>
  <c r="BE71" i="8"/>
  <c r="BE81" i="8"/>
  <c r="BE87" i="8"/>
  <c r="BE88" i="8"/>
  <c r="BE89" i="8"/>
  <c r="BE90" i="8"/>
  <c r="BE94" i="8"/>
  <c r="BE98" i="8"/>
  <c r="BE102" i="8"/>
  <c r="BE106" i="8"/>
  <c r="BE110" i="8"/>
  <c r="BE114" i="8"/>
  <c r="BE118" i="8"/>
  <c r="BE95" i="8"/>
  <c r="BE115" i="8"/>
  <c r="BE116" i="8"/>
  <c r="BE117" i="8"/>
  <c r="BE121" i="8"/>
  <c r="BE125" i="8"/>
  <c r="BE129" i="8"/>
  <c r="BE133" i="8"/>
  <c r="BE137" i="8"/>
  <c r="BE141" i="8"/>
  <c r="BE145" i="8"/>
  <c r="BE149" i="8"/>
  <c r="BE153" i="8"/>
  <c r="BE83" i="8"/>
  <c r="BE84" i="8"/>
  <c r="BE85" i="8"/>
  <c r="BE99" i="8"/>
  <c r="BE104" i="8"/>
  <c r="BE111" i="8"/>
  <c r="BE112" i="8"/>
  <c r="BE113" i="8"/>
  <c r="BE122" i="8"/>
  <c r="BE126" i="8"/>
  <c r="BE130" i="8"/>
  <c r="BE134" i="8"/>
  <c r="BE138" i="8"/>
  <c r="BE142" i="8"/>
  <c r="BE146" i="8"/>
  <c r="BE150" i="8"/>
  <c r="BE154" i="8"/>
  <c r="BE75" i="8"/>
  <c r="BE103" i="8"/>
  <c r="BE107" i="8"/>
  <c r="BE108" i="8"/>
  <c r="BE109" i="8"/>
  <c r="BE123" i="8"/>
  <c r="BE127" i="8"/>
  <c r="BE131" i="8"/>
  <c r="BE135" i="8"/>
  <c r="BE139" i="8"/>
  <c r="BE143" i="8"/>
  <c r="BE147" i="8"/>
  <c r="BE151" i="8"/>
  <c r="BE155" i="8"/>
  <c r="BE159" i="8"/>
  <c r="BE163" i="8"/>
  <c r="BE136" i="8"/>
  <c r="BE152" i="8"/>
  <c r="BE156" i="8"/>
  <c r="BE157" i="8"/>
  <c r="BE158" i="8"/>
  <c r="BE167" i="8"/>
  <c r="BE171" i="8"/>
  <c r="BE175" i="8"/>
  <c r="BE179" i="8"/>
  <c r="BE183" i="8"/>
  <c r="BE187" i="8"/>
  <c r="BE191" i="8"/>
  <c r="BE195" i="8"/>
  <c r="BE199" i="8"/>
  <c r="BE203" i="8"/>
  <c r="BE207" i="8"/>
  <c r="BE119" i="8"/>
  <c r="BE120" i="8"/>
  <c r="BE124" i="8"/>
  <c r="BE140" i="8"/>
  <c r="BE168" i="8"/>
  <c r="BE172" i="8"/>
  <c r="BE176" i="8"/>
  <c r="BE180" i="8"/>
  <c r="BE184" i="8"/>
  <c r="BE188" i="8"/>
  <c r="BE192" i="8"/>
  <c r="BE196" i="8"/>
  <c r="BE200" i="8"/>
  <c r="BE204" i="8"/>
  <c r="BE91" i="8"/>
  <c r="BE128" i="8"/>
  <c r="BE144" i="8"/>
  <c r="BE164" i="8"/>
  <c r="BE165" i="8"/>
  <c r="BE169" i="8"/>
  <c r="BE173" i="8"/>
  <c r="BE177" i="8"/>
  <c r="BE181" i="8"/>
  <c r="BE185" i="8"/>
  <c r="BE189" i="8"/>
  <c r="BE193" i="8"/>
  <c r="BE197" i="8"/>
  <c r="BE201" i="8"/>
  <c r="BE205" i="8"/>
  <c r="BE209" i="8"/>
  <c r="BE213" i="8"/>
  <c r="BE217" i="8"/>
  <c r="BE132" i="8"/>
  <c r="BE160" i="8"/>
  <c r="BE161" i="8"/>
  <c r="BE162" i="8"/>
  <c r="BE166" i="8"/>
  <c r="BE182" i="8"/>
  <c r="BE198" i="8"/>
  <c r="BE214" i="8"/>
  <c r="BE215" i="8"/>
  <c r="BE216" i="8"/>
  <c r="BE222" i="8"/>
  <c r="BE226" i="8"/>
  <c r="BE230" i="8"/>
  <c r="BE234" i="8"/>
  <c r="BE238" i="8"/>
  <c r="BE242" i="8"/>
  <c r="BE246" i="8"/>
  <c r="BE250" i="8"/>
  <c r="BE254" i="8"/>
  <c r="BE258" i="8"/>
  <c r="BE148" i="8"/>
  <c r="BE170" i="8"/>
  <c r="BE186" i="8"/>
  <c r="BE202" i="8"/>
  <c r="BE208" i="8"/>
  <c r="BE210" i="8"/>
  <c r="BE211" i="8"/>
  <c r="BE212" i="8"/>
  <c r="BE223" i="8"/>
  <c r="BE227" i="8"/>
  <c r="BE231" i="8"/>
  <c r="BE235" i="8"/>
  <c r="BE239" i="8"/>
  <c r="BE243" i="8"/>
  <c r="BE247" i="8"/>
  <c r="BE251" i="8"/>
  <c r="BE255" i="8"/>
  <c r="BE259" i="8"/>
  <c r="BE174" i="8"/>
  <c r="BE190" i="8"/>
  <c r="BE206" i="8"/>
  <c r="BE224" i="8"/>
  <c r="BE228" i="8"/>
  <c r="BE232" i="8"/>
  <c r="BE236" i="8"/>
  <c r="BE240" i="8"/>
  <c r="BE244" i="8"/>
  <c r="BE248" i="8"/>
  <c r="BE252" i="8"/>
  <c r="BE256" i="8"/>
  <c r="BE260" i="8"/>
  <c r="BE264" i="8"/>
  <c r="BE268" i="8"/>
  <c r="BE178" i="8"/>
  <c r="BE225" i="8"/>
  <c r="BE241" i="8"/>
  <c r="BE257" i="8"/>
  <c r="BE269" i="8"/>
  <c r="BE270" i="8"/>
  <c r="BE271" i="8"/>
  <c r="BE272" i="8"/>
  <c r="BE276" i="8"/>
  <c r="BE280" i="8"/>
  <c r="BE284" i="8"/>
  <c r="BE288" i="8"/>
  <c r="BE292" i="8"/>
  <c r="BE296" i="8"/>
  <c r="BE300" i="8"/>
  <c r="BE304" i="8"/>
  <c r="BE295" i="8"/>
  <c r="BE299" i="8"/>
  <c r="BE303" i="8"/>
  <c r="BE194" i="8"/>
  <c r="BE229" i="8"/>
  <c r="BE245" i="8"/>
  <c r="BE265" i="8"/>
  <c r="BE266" i="8"/>
  <c r="BE267" i="8"/>
  <c r="BE273" i="8"/>
  <c r="BE277" i="8"/>
  <c r="BE281" i="8"/>
  <c r="BE285" i="8"/>
  <c r="BE289" i="8"/>
  <c r="BE293" i="8"/>
  <c r="BE297" i="8"/>
  <c r="BE301" i="8"/>
  <c r="BE279" i="8"/>
  <c r="BE283" i="8"/>
  <c r="BE287" i="8"/>
  <c r="BE218" i="8"/>
  <c r="BE219" i="8"/>
  <c r="BE220" i="8"/>
  <c r="BE233" i="8"/>
  <c r="BE249" i="8"/>
  <c r="BE261" i="8"/>
  <c r="BE262" i="8"/>
  <c r="BE263" i="8"/>
  <c r="BE274" i="8"/>
  <c r="BE278" i="8"/>
  <c r="BE282" i="8"/>
  <c r="BE286" i="8"/>
  <c r="BE290" i="8"/>
  <c r="BE294" i="8"/>
  <c r="BE298" i="8"/>
  <c r="BE302" i="8"/>
  <c r="BE237" i="8"/>
  <c r="BE253" i="8"/>
  <c r="BE275" i="8"/>
  <c r="BE221" i="8"/>
  <c r="BE291" i="8"/>
  <c r="BP5" i="8"/>
  <c r="BP9" i="8"/>
  <c r="BP13" i="8"/>
  <c r="BP17" i="8"/>
  <c r="BP7" i="8"/>
  <c r="BP11" i="8"/>
  <c r="BP15" i="8"/>
  <c r="BP19" i="8"/>
  <c r="BP10" i="8"/>
  <c r="BP18" i="8"/>
  <c r="BP6" i="8"/>
  <c r="BP14" i="8"/>
  <c r="BP21" i="8"/>
  <c r="BP25" i="8"/>
  <c r="BP12" i="8"/>
  <c r="BP31" i="8"/>
  <c r="BP16" i="8"/>
  <c r="BP26" i="8"/>
  <c r="BP27" i="8"/>
  <c r="BP28" i="8"/>
  <c r="BP32" i="8"/>
  <c r="BP4" i="8"/>
  <c r="BP22" i="8"/>
  <c r="BP23" i="8"/>
  <c r="BP24" i="8"/>
  <c r="BP29" i="8"/>
  <c r="BP33" i="8"/>
  <c r="BP8" i="8"/>
  <c r="BP30" i="8"/>
  <c r="BP38" i="8"/>
  <c r="BP42" i="8"/>
  <c r="BP46" i="8"/>
  <c r="BP50" i="8"/>
  <c r="BP54" i="8"/>
  <c r="BP35" i="8"/>
  <c r="BP39" i="8"/>
  <c r="BP43" i="8"/>
  <c r="BP20" i="8"/>
  <c r="BP36" i="8"/>
  <c r="BP40" i="8"/>
  <c r="BP44" i="8"/>
  <c r="BP48" i="8"/>
  <c r="BP52" i="8"/>
  <c r="BP56" i="8"/>
  <c r="BP60" i="8"/>
  <c r="BP37" i="8"/>
  <c r="BP53" i="8"/>
  <c r="BP57" i="8"/>
  <c r="BP58" i="8"/>
  <c r="BP59" i="8"/>
  <c r="BP65" i="8"/>
  <c r="BP69" i="8"/>
  <c r="BP73" i="8"/>
  <c r="BP77" i="8"/>
  <c r="BP34" i="8"/>
  <c r="BP41" i="8"/>
  <c r="BP47" i="8"/>
  <c r="BP55" i="8"/>
  <c r="BP66" i="8"/>
  <c r="BP70" i="8"/>
  <c r="BP45" i="8"/>
  <c r="BP49" i="8"/>
  <c r="BP63" i="8"/>
  <c r="BP67" i="8"/>
  <c r="BP71" i="8"/>
  <c r="BP75" i="8"/>
  <c r="BP79" i="8"/>
  <c r="BP83" i="8"/>
  <c r="BP87" i="8"/>
  <c r="BP51" i="8"/>
  <c r="BP64" i="8"/>
  <c r="BP78" i="8"/>
  <c r="BP81" i="8"/>
  <c r="BP82" i="8"/>
  <c r="BP89" i="8"/>
  <c r="BP93" i="8"/>
  <c r="BP97" i="8"/>
  <c r="BP101" i="8"/>
  <c r="BP68" i="8"/>
  <c r="BP80" i="8"/>
  <c r="BP90" i="8"/>
  <c r="BP94" i="8"/>
  <c r="BP98" i="8"/>
  <c r="BP102" i="8"/>
  <c r="BP61" i="8"/>
  <c r="BP62" i="8"/>
  <c r="BP72" i="8"/>
  <c r="BP74" i="8"/>
  <c r="BP88" i="8"/>
  <c r="BP91" i="8"/>
  <c r="BP95" i="8"/>
  <c r="BP99" i="8"/>
  <c r="BP103" i="8"/>
  <c r="BP107" i="8"/>
  <c r="BP111" i="8"/>
  <c r="BP115" i="8"/>
  <c r="BP119" i="8"/>
  <c r="BP96" i="8"/>
  <c r="BP116" i="8"/>
  <c r="BP117" i="8"/>
  <c r="BP118" i="8"/>
  <c r="BP122" i="8"/>
  <c r="BP126" i="8"/>
  <c r="BP130" i="8"/>
  <c r="BP134" i="8"/>
  <c r="BP138" i="8"/>
  <c r="BP142" i="8"/>
  <c r="BP146" i="8"/>
  <c r="BP150" i="8"/>
  <c r="BP100" i="8"/>
  <c r="BP105" i="8"/>
  <c r="BP112" i="8"/>
  <c r="BP113" i="8"/>
  <c r="BP114" i="8"/>
  <c r="BP123" i="8"/>
  <c r="BP127" i="8"/>
  <c r="BP131" i="8"/>
  <c r="BP135" i="8"/>
  <c r="BP139" i="8"/>
  <c r="BP143" i="8"/>
  <c r="BP147" i="8"/>
  <c r="BP151" i="8"/>
  <c r="BP76" i="8"/>
  <c r="BP104" i="8"/>
  <c r="BP108" i="8"/>
  <c r="BP109" i="8"/>
  <c r="BP110" i="8"/>
  <c r="BP124" i="8"/>
  <c r="BP128" i="8"/>
  <c r="BP132" i="8"/>
  <c r="BP136" i="8"/>
  <c r="BP140" i="8"/>
  <c r="BP144" i="8"/>
  <c r="BP148" i="8"/>
  <c r="BP152" i="8"/>
  <c r="BP156" i="8"/>
  <c r="BP160" i="8"/>
  <c r="BP164" i="8"/>
  <c r="BP85" i="8"/>
  <c r="BP92" i="8"/>
  <c r="BP106" i="8"/>
  <c r="BP121" i="8"/>
  <c r="BP137" i="8"/>
  <c r="BP153" i="8"/>
  <c r="BP157" i="8"/>
  <c r="BP158" i="8"/>
  <c r="BP159" i="8"/>
  <c r="BP168" i="8"/>
  <c r="BP172" i="8"/>
  <c r="BP176" i="8"/>
  <c r="BP180" i="8"/>
  <c r="BP184" i="8"/>
  <c r="BP188" i="8"/>
  <c r="BP192" i="8"/>
  <c r="BP196" i="8"/>
  <c r="BP200" i="8"/>
  <c r="BP204" i="8"/>
  <c r="BP208" i="8"/>
  <c r="BP86" i="8"/>
  <c r="BP125" i="8"/>
  <c r="BP141" i="8"/>
  <c r="BP154" i="8"/>
  <c r="BP155" i="8"/>
  <c r="BP169" i="8"/>
  <c r="BP173" i="8"/>
  <c r="BP177" i="8"/>
  <c r="BP181" i="8"/>
  <c r="BP185" i="8"/>
  <c r="BP189" i="8"/>
  <c r="BP193" i="8"/>
  <c r="BP197" i="8"/>
  <c r="BP201" i="8"/>
  <c r="BP205" i="8"/>
  <c r="BP129" i="8"/>
  <c r="BP145" i="8"/>
  <c r="BP165" i="8"/>
  <c r="BP166" i="8"/>
  <c r="BP170" i="8"/>
  <c r="BP174" i="8"/>
  <c r="BP178" i="8"/>
  <c r="BP182" i="8"/>
  <c r="BP186" i="8"/>
  <c r="BP190" i="8"/>
  <c r="BP194" i="8"/>
  <c r="BP198" i="8"/>
  <c r="BP202" i="8"/>
  <c r="BP206" i="8"/>
  <c r="BP210" i="8"/>
  <c r="BP214" i="8"/>
  <c r="BP218" i="8"/>
  <c r="BP167" i="8"/>
  <c r="BP183" i="8"/>
  <c r="BP199" i="8"/>
  <c r="BP215" i="8"/>
  <c r="BP216" i="8"/>
  <c r="BP217" i="8"/>
  <c r="BP223" i="8"/>
  <c r="BP227" i="8"/>
  <c r="BP231" i="8"/>
  <c r="BP235" i="8"/>
  <c r="BP239" i="8"/>
  <c r="BP243" i="8"/>
  <c r="BP247" i="8"/>
  <c r="BP251" i="8"/>
  <c r="BP255" i="8"/>
  <c r="BP259" i="8"/>
  <c r="BP120" i="8"/>
  <c r="BP171" i="8"/>
  <c r="BP187" i="8"/>
  <c r="BP203" i="8"/>
  <c r="BP211" i="8"/>
  <c r="BP212" i="8"/>
  <c r="BP213" i="8"/>
  <c r="BP220" i="8"/>
  <c r="BP224" i="8"/>
  <c r="BP228" i="8"/>
  <c r="BP232" i="8"/>
  <c r="BP236" i="8"/>
  <c r="BP240" i="8"/>
  <c r="BP244" i="8"/>
  <c r="BP248" i="8"/>
  <c r="BP252" i="8"/>
  <c r="BP256" i="8"/>
  <c r="BP133" i="8"/>
  <c r="BP161" i="8"/>
  <c r="BP162" i="8"/>
  <c r="BP163" i="8"/>
  <c r="BP175" i="8"/>
  <c r="BP191" i="8"/>
  <c r="BP207" i="8"/>
  <c r="BP209" i="8"/>
  <c r="BP221" i="8"/>
  <c r="BP225" i="8"/>
  <c r="BP229" i="8"/>
  <c r="BP233" i="8"/>
  <c r="BP237" i="8"/>
  <c r="BP241" i="8"/>
  <c r="BP245" i="8"/>
  <c r="BP249" i="8"/>
  <c r="BP253" i="8"/>
  <c r="BP257" i="8"/>
  <c r="BP261" i="8"/>
  <c r="BP265" i="8"/>
  <c r="BP269" i="8"/>
  <c r="BP84" i="8"/>
  <c r="BP219" i="8"/>
  <c r="BP226" i="8"/>
  <c r="BP242" i="8"/>
  <c r="BP258" i="8"/>
  <c r="BP270" i="8"/>
  <c r="BP271" i="8"/>
  <c r="BP273" i="8"/>
  <c r="BP277" i="8"/>
  <c r="BP281" i="8"/>
  <c r="BP285" i="8"/>
  <c r="BP289" i="8"/>
  <c r="BP293" i="8"/>
  <c r="BP297" i="8"/>
  <c r="BP301" i="8"/>
  <c r="BP284" i="8"/>
  <c r="BP288" i="8"/>
  <c r="BP230" i="8"/>
  <c r="BP246" i="8"/>
  <c r="BP266" i="8"/>
  <c r="BP267" i="8"/>
  <c r="BP268" i="8"/>
  <c r="BP274" i="8"/>
  <c r="BP278" i="8"/>
  <c r="BP282" i="8"/>
  <c r="BP286" i="8"/>
  <c r="BP290" i="8"/>
  <c r="BP294" i="8"/>
  <c r="BP298" i="8"/>
  <c r="BP302" i="8"/>
  <c r="BP272" i="8"/>
  <c r="BP276" i="8"/>
  <c r="BP280" i="8"/>
  <c r="BP292" i="8"/>
  <c r="BP296" i="8"/>
  <c r="BP300" i="8"/>
  <c r="BP304" i="8"/>
  <c r="BP179" i="8"/>
  <c r="BP234" i="8"/>
  <c r="BP250" i="8"/>
  <c r="BP262" i="8"/>
  <c r="BP263" i="8"/>
  <c r="BP264" i="8"/>
  <c r="BP275" i="8"/>
  <c r="BP279" i="8"/>
  <c r="BP283" i="8"/>
  <c r="BP287" i="8"/>
  <c r="BP291" i="8"/>
  <c r="BP295" i="8"/>
  <c r="BP299" i="8"/>
  <c r="BP303" i="8"/>
  <c r="BP195" i="8"/>
  <c r="BP222" i="8"/>
  <c r="BP254" i="8"/>
  <c r="BP260" i="8"/>
  <c r="BP149" i="8"/>
  <c r="BP238" i="8"/>
  <c r="BN7" i="8"/>
  <c r="BN11" i="8"/>
  <c r="BN15" i="8"/>
  <c r="BN19" i="8"/>
  <c r="BN4" i="8"/>
  <c r="BN5" i="8"/>
  <c r="BN9" i="8"/>
  <c r="BN13" i="8"/>
  <c r="BN17" i="8"/>
  <c r="BN12" i="8"/>
  <c r="BN8" i="8"/>
  <c r="BN16" i="8"/>
  <c r="BN23" i="8"/>
  <c r="BN27" i="8"/>
  <c r="BN6" i="8"/>
  <c r="BN24" i="8"/>
  <c r="BN25" i="8"/>
  <c r="BN26" i="8"/>
  <c r="BN29" i="8"/>
  <c r="BN33" i="8"/>
  <c r="BN10" i="8"/>
  <c r="BN20" i="8"/>
  <c r="BN21" i="8"/>
  <c r="BN22" i="8"/>
  <c r="BN30" i="8"/>
  <c r="BN14" i="8"/>
  <c r="BN31" i="8"/>
  <c r="BN36" i="8"/>
  <c r="BN40" i="8"/>
  <c r="BN44" i="8"/>
  <c r="BN48" i="8"/>
  <c r="BN52" i="8"/>
  <c r="BN18" i="8"/>
  <c r="BN28" i="8"/>
  <c r="BN37" i="8"/>
  <c r="BN41" i="8"/>
  <c r="BN45" i="8"/>
  <c r="BN32" i="8"/>
  <c r="BN34" i="8"/>
  <c r="BN38" i="8"/>
  <c r="BN42" i="8"/>
  <c r="BN46" i="8"/>
  <c r="BN50" i="8"/>
  <c r="BN54" i="8"/>
  <c r="BN58" i="8"/>
  <c r="BN62" i="8"/>
  <c r="BN47" i="8"/>
  <c r="BN55" i="8"/>
  <c r="BN63" i="8"/>
  <c r="BN67" i="8"/>
  <c r="BN71" i="8"/>
  <c r="BN75" i="8"/>
  <c r="BN79" i="8"/>
  <c r="BN35" i="8"/>
  <c r="BN49" i="8"/>
  <c r="BN64" i="8"/>
  <c r="BN68" i="8"/>
  <c r="BN72" i="8"/>
  <c r="BN39" i="8"/>
  <c r="BN51" i="8"/>
  <c r="BN59" i="8"/>
  <c r="BN60" i="8"/>
  <c r="BN61" i="8"/>
  <c r="BN65" i="8"/>
  <c r="BN69" i="8"/>
  <c r="BN73" i="8"/>
  <c r="BN77" i="8"/>
  <c r="BN81" i="8"/>
  <c r="BN85" i="8"/>
  <c r="BN43" i="8"/>
  <c r="BN80" i="8"/>
  <c r="BN91" i="8"/>
  <c r="BN95" i="8"/>
  <c r="BN99" i="8"/>
  <c r="BN53" i="8"/>
  <c r="BN74" i="8"/>
  <c r="BN86" i="8"/>
  <c r="BN87" i="8"/>
  <c r="BN88" i="8"/>
  <c r="BN92" i="8"/>
  <c r="BN96" i="8"/>
  <c r="BN100" i="8"/>
  <c r="BN104" i="8"/>
  <c r="BN56" i="8"/>
  <c r="BN57" i="8"/>
  <c r="BN66" i="8"/>
  <c r="BN76" i="8"/>
  <c r="BN82" i="8"/>
  <c r="BN83" i="8"/>
  <c r="BN84" i="8"/>
  <c r="BN89" i="8"/>
  <c r="BN93" i="8"/>
  <c r="BN97" i="8"/>
  <c r="BN101" i="8"/>
  <c r="BN105" i="8"/>
  <c r="BN109" i="8"/>
  <c r="BN113" i="8"/>
  <c r="BN117" i="8"/>
  <c r="BN90" i="8"/>
  <c r="BN110" i="8"/>
  <c r="BN111" i="8"/>
  <c r="BN112" i="8"/>
  <c r="BN124" i="8"/>
  <c r="BN128" i="8"/>
  <c r="BN132" i="8"/>
  <c r="BN136" i="8"/>
  <c r="BN140" i="8"/>
  <c r="BN144" i="8"/>
  <c r="BN148" i="8"/>
  <c r="BN152" i="8"/>
  <c r="BN94" i="8"/>
  <c r="BN106" i="8"/>
  <c r="BN107" i="8"/>
  <c r="BN108" i="8"/>
  <c r="BN121" i="8"/>
  <c r="BN125" i="8"/>
  <c r="BN129" i="8"/>
  <c r="BN133" i="8"/>
  <c r="BN137" i="8"/>
  <c r="BN141" i="8"/>
  <c r="BN145" i="8"/>
  <c r="BN149" i="8"/>
  <c r="BN153" i="8"/>
  <c r="BN98" i="8"/>
  <c r="BN118" i="8"/>
  <c r="BN119" i="8"/>
  <c r="BN120" i="8"/>
  <c r="BN122" i="8"/>
  <c r="BN126" i="8"/>
  <c r="BN130" i="8"/>
  <c r="BN134" i="8"/>
  <c r="BN138" i="8"/>
  <c r="BN142" i="8"/>
  <c r="BN146" i="8"/>
  <c r="BN150" i="8"/>
  <c r="BN154" i="8"/>
  <c r="BN158" i="8"/>
  <c r="BN162" i="8"/>
  <c r="BN131" i="8"/>
  <c r="BN147" i="8"/>
  <c r="BN166" i="8"/>
  <c r="BN170" i="8"/>
  <c r="BN174" i="8"/>
  <c r="BN178" i="8"/>
  <c r="BN182" i="8"/>
  <c r="BN186" i="8"/>
  <c r="BN190" i="8"/>
  <c r="BN194" i="8"/>
  <c r="BN198" i="8"/>
  <c r="BN202" i="8"/>
  <c r="BN206" i="8"/>
  <c r="BN102" i="8"/>
  <c r="BN135" i="8"/>
  <c r="BN151" i="8"/>
  <c r="BN163" i="8"/>
  <c r="BN164" i="8"/>
  <c r="BN165" i="8"/>
  <c r="BN167" i="8"/>
  <c r="BN171" i="8"/>
  <c r="BN175" i="8"/>
  <c r="BN179" i="8"/>
  <c r="BN183" i="8"/>
  <c r="BN187" i="8"/>
  <c r="BN191" i="8"/>
  <c r="BN195" i="8"/>
  <c r="BN199" i="8"/>
  <c r="BN203" i="8"/>
  <c r="BN207" i="8"/>
  <c r="BN70" i="8"/>
  <c r="BN78" i="8"/>
  <c r="BN123" i="8"/>
  <c r="BN139" i="8"/>
  <c r="BN159" i="8"/>
  <c r="BN160" i="8"/>
  <c r="BN161" i="8"/>
  <c r="BN168" i="8"/>
  <c r="BN172" i="8"/>
  <c r="BN176" i="8"/>
  <c r="BN180" i="8"/>
  <c r="BN184" i="8"/>
  <c r="BN188" i="8"/>
  <c r="BN192" i="8"/>
  <c r="BN196" i="8"/>
  <c r="BN200" i="8"/>
  <c r="BN204" i="8"/>
  <c r="BN208" i="8"/>
  <c r="BN212" i="8"/>
  <c r="BN216" i="8"/>
  <c r="BN115" i="8"/>
  <c r="BN177" i="8"/>
  <c r="BN193" i="8"/>
  <c r="BN209" i="8"/>
  <c r="BN210" i="8"/>
  <c r="BN211" i="8"/>
  <c r="BN221" i="8"/>
  <c r="BN225" i="8"/>
  <c r="BN229" i="8"/>
  <c r="BN233" i="8"/>
  <c r="BN237" i="8"/>
  <c r="BN241" i="8"/>
  <c r="BN245" i="8"/>
  <c r="BN249" i="8"/>
  <c r="BN253" i="8"/>
  <c r="BN257" i="8"/>
  <c r="BN103" i="8"/>
  <c r="BN116" i="8"/>
  <c r="BN181" i="8"/>
  <c r="BN197" i="8"/>
  <c r="BN222" i="8"/>
  <c r="BN226" i="8"/>
  <c r="BN230" i="8"/>
  <c r="BN234" i="8"/>
  <c r="BN238" i="8"/>
  <c r="BN242" i="8"/>
  <c r="BN246" i="8"/>
  <c r="BN250" i="8"/>
  <c r="BN254" i="8"/>
  <c r="BN258" i="8"/>
  <c r="BN127" i="8"/>
  <c r="BN155" i="8"/>
  <c r="BN156" i="8"/>
  <c r="BN157" i="8"/>
  <c r="BN169" i="8"/>
  <c r="BN185" i="8"/>
  <c r="BN201" i="8"/>
  <c r="BN217" i="8"/>
  <c r="BN218" i="8"/>
  <c r="BN219" i="8"/>
  <c r="BN223" i="8"/>
  <c r="BN227" i="8"/>
  <c r="BN231" i="8"/>
  <c r="BN235" i="8"/>
  <c r="BN239" i="8"/>
  <c r="BN243" i="8"/>
  <c r="BN247" i="8"/>
  <c r="BN251" i="8"/>
  <c r="BN255" i="8"/>
  <c r="BN259" i="8"/>
  <c r="BN263" i="8"/>
  <c r="BN267" i="8"/>
  <c r="BN271" i="8"/>
  <c r="BN114" i="8"/>
  <c r="BN205" i="8"/>
  <c r="BN213" i="8"/>
  <c r="BN214" i="8"/>
  <c r="BN215" i="8"/>
  <c r="BN220" i="8"/>
  <c r="BN236" i="8"/>
  <c r="BN252" i="8"/>
  <c r="BN264" i="8"/>
  <c r="BN265" i="8"/>
  <c r="BN266" i="8"/>
  <c r="BN275" i="8"/>
  <c r="BN279" i="8"/>
  <c r="BN283" i="8"/>
  <c r="BN287" i="8"/>
  <c r="BN291" i="8"/>
  <c r="BN295" i="8"/>
  <c r="BN299" i="8"/>
  <c r="BN303" i="8"/>
  <c r="BN143" i="8"/>
  <c r="BN224" i="8"/>
  <c r="BN240" i="8"/>
  <c r="BN256" i="8"/>
  <c r="BN260" i="8"/>
  <c r="BN261" i="8"/>
  <c r="BN262" i="8"/>
  <c r="BN272" i="8"/>
  <c r="BN276" i="8"/>
  <c r="BN280" i="8"/>
  <c r="BN284" i="8"/>
  <c r="BN288" i="8"/>
  <c r="BN292" i="8"/>
  <c r="BN296" i="8"/>
  <c r="BN300" i="8"/>
  <c r="BN304" i="8"/>
  <c r="BN268" i="8"/>
  <c r="BN274" i="8"/>
  <c r="BN282" i="8"/>
  <c r="BN286" i="8"/>
  <c r="BN290" i="8"/>
  <c r="BN294" i="8"/>
  <c r="BN298" i="8"/>
  <c r="BN302" i="8"/>
  <c r="BN173" i="8"/>
  <c r="BN228" i="8"/>
  <c r="BN244" i="8"/>
  <c r="BN273" i="8"/>
  <c r="BN277" i="8"/>
  <c r="BN281" i="8"/>
  <c r="BN285" i="8"/>
  <c r="BN289" i="8"/>
  <c r="BN293" i="8"/>
  <c r="BN297" i="8"/>
  <c r="BN301" i="8"/>
  <c r="BN232" i="8"/>
  <c r="BN269" i="8"/>
  <c r="BN270" i="8"/>
  <c r="BN189" i="8"/>
  <c r="BN248" i="8"/>
  <c r="BN278" i="8"/>
  <c r="AX7" i="8"/>
  <c r="AX11" i="8"/>
  <c r="AX15" i="8"/>
  <c r="AX19" i="8"/>
  <c r="AX4" i="8"/>
  <c r="AX5" i="8"/>
  <c r="AX9" i="8"/>
  <c r="AX13" i="8"/>
  <c r="AX17" i="8"/>
  <c r="AX12" i="8"/>
  <c r="AX8" i="8"/>
  <c r="AX16" i="8"/>
  <c r="AX23" i="8"/>
  <c r="AX27" i="8"/>
  <c r="AX24" i="8"/>
  <c r="AX25" i="8"/>
  <c r="AX26" i="8"/>
  <c r="AX29" i="8"/>
  <c r="AX33" i="8"/>
  <c r="AX6" i="8"/>
  <c r="AX10" i="8"/>
  <c r="AX21" i="8"/>
  <c r="AX22" i="8"/>
  <c r="AX30" i="8"/>
  <c r="AX34" i="8"/>
  <c r="AX14" i="8"/>
  <c r="AX20" i="8"/>
  <c r="AX31" i="8"/>
  <c r="AX35" i="8"/>
  <c r="AX18" i="8"/>
  <c r="AX36" i="8"/>
  <c r="AX40" i="8"/>
  <c r="AX44" i="8"/>
  <c r="AX48" i="8"/>
  <c r="AX52" i="8"/>
  <c r="AX37" i="8"/>
  <c r="AX41" i="8"/>
  <c r="AX45" i="8"/>
  <c r="AX28" i="8"/>
  <c r="AX32" i="8"/>
  <c r="AX38" i="8"/>
  <c r="AX42" i="8"/>
  <c r="AX46" i="8"/>
  <c r="AX50" i="8"/>
  <c r="AX54" i="8"/>
  <c r="AX58" i="8"/>
  <c r="AX62" i="8"/>
  <c r="AX47" i="8"/>
  <c r="AX55" i="8"/>
  <c r="AX67" i="8"/>
  <c r="AX71" i="8"/>
  <c r="AX75" i="8"/>
  <c r="AX79" i="8"/>
  <c r="AX49" i="8"/>
  <c r="AX63" i="8"/>
  <c r="AX64" i="8"/>
  <c r="AX68" i="8"/>
  <c r="AX72" i="8"/>
  <c r="AX39" i="8"/>
  <c r="AX51" i="8"/>
  <c r="AX59" i="8"/>
  <c r="AX60" i="8"/>
  <c r="AX61" i="8"/>
  <c r="AX65" i="8"/>
  <c r="AX69" i="8"/>
  <c r="AX73" i="8"/>
  <c r="AX77" i="8"/>
  <c r="AX81" i="8"/>
  <c r="AX85" i="8"/>
  <c r="AX89" i="8"/>
  <c r="AX74" i="8"/>
  <c r="AX80" i="8"/>
  <c r="AX91" i="8"/>
  <c r="AX95" i="8"/>
  <c r="AX99" i="8"/>
  <c r="AX103" i="8"/>
  <c r="AX86" i="8"/>
  <c r="AX87" i="8"/>
  <c r="AX88" i="8"/>
  <c r="AX92" i="8"/>
  <c r="AX96" i="8"/>
  <c r="AX100" i="8"/>
  <c r="AX104" i="8"/>
  <c r="AX66" i="8"/>
  <c r="AX76" i="8"/>
  <c r="AX82" i="8"/>
  <c r="AX83" i="8"/>
  <c r="AX84" i="8"/>
  <c r="AX93" i="8"/>
  <c r="AX97" i="8"/>
  <c r="AX101" i="8"/>
  <c r="AX105" i="8"/>
  <c r="AX109" i="8"/>
  <c r="AX113" i="8"/>
  <c r="AX117" i="8"/>
  <c r="AX121" i="8"/>
  <c r="AX53" i="8"/>
  <c r="AX90" i="8"/>
  <c r="AX110" i="8"/>
  <c r="AX111" i="8"/>
  <c r="AX112" i="8"/>
  <c r="AX124" i="8"/>
  <c r="AX128" i="8"/>
  <c r="AX132" i="8"/>
  <c r="AX136" i="8"/>
  <c r="AX140" i="8"/>
  <c r="AX144" i="8"/>
  <c r="AX148" i="8"/>
  <c r="AX152" i="8"/>
  <c r="AX78" i="8"/>
  <c r="AX94" i="8"/>
  <c r="AX107" i="8"/>
  <c r="AX108" i="8"/>
  <c r="AX125" i="8"/>
  <c r="AX129" i="8"/>
  <c r="AX133" i="8"/>
  <c r="AX137" i="8"/>
  <c r="AX141" i="8"/>
  <c r="AX145" i="8"/>
  <c r="AX149" i="8"/>
  <c r="AX153" i="8"/>
  <c r="AX56" i="8"/>
  <c r="AX70" i="8"/>
  <c r="AX98" i="8"/>
  <c r="AX106" i="8"/>
  <c r="AX118" i="8"/>
  <c r="AX119" i="8"/>
  <c r="AX120" i="8"/>
  <c r="AX122" i="8"/>
  <c r="AX126" i="8"/>
  <c r="AX130" i="8"/>
  <c r="AX134" i="8"/>
  <c r="AX138" i="8"/>
  <c r="AX142" i="8"/>
  <c r="AX146" i="8"/>
  <c r="AX150" i="8"/>
  <c r="AX154" i="8"/>
  <c r="AX158" i="8"/>
  <c r="AX162" i="8"/>
  <c r="AX166" i="8"/>
  <c r="AX43" i="8"/>
  <c r="AX102" i="8"/>
  <c r="AX114" i="8"/>
  <c r="AX115" i="8"/>
  <c r="AX116" i="8"/>
  <c r="AX131" i="8"/>
  <c r="AX147" i="8"/>
  <c r="AX170" i="8"/>
  <c r="AX174" i="8"/>
  <c r="AX178" i="8"/>
  <c r="AX182" i="8"/>
  <c r="AX186" i="8"/>
  <c r="AX190" i="8"/>
  <c r="AX194" i="8"/>
  <c r="AX198" i="8"/>
  <c r="AX202" i="8"/>
  <c r="AX206" i="8"/>
  <c r="AX135" i="8"/>
  <c r="AX151" i="8"/>
  <c r="AX163" i="8"/>
  <c r="AX164" i="8"/>
  <c r="AX165" i="8"/>
  <c r="AX167" i="8"/>
  <c r="AX171" i="8"/>
  <c r="AX175" i="8"/>
  <c r="AX179" i="8"/>
  <c r="AX183" i="8"/>
  <c r="AX187" i="8"/>
  <c r="AX191" i="8"/>
  <c r="AX195" i="8"/>
  <c r="AX199" i="8"/>
  <c r="AX203" i="8"/>
  <c r="AX207" i="8"/>
  <c r="AX57" i="8"/>
  <c r="AX123" i="8"/>
  <c r="AX139" i="8"/>
  <c r="AX159" i="8"/>
  <c r="AX160" i="8"/>
  <c r="AX161" i="8"/>
  <c r="AX168" i="8"/>
  <c r="AX172" i="8"/>
  <c r="AX176" i="8"/>
  <c r="AX180" i="8"/>
  <c r="AX184" i="8"/>
  <c r="AX188" i="8"/>
  <c r="AX192" i="8"/>
  <c r="AX196" i="8"/>
  <c r="AX200" i="8"/>
  <c r="AX204" i="8"/>
  <c r="AX208" i="8"/>
  <c r="AX212" i="8"/>
  <c r="AX216" i="8"/>
  <c r="AX220" i="8"/>
  <c r="AX177" i="8"/>
  <c r="AX193" i="8"/>
  <c r="AX209" i="8"/>
  <c r="AX210" i="8"/>
  <c r="AX211" i="8"/>
  <c r="AX221" i="8"/>
  <c r="AX225" i="8"/>
  <c r="AX229" i="8"/>
  <c r="AX233" i="8"/>
  <c r="AX237" i="8"/>
  <c r="AX241" i="8"/>
  <c r="AX245" i="8"/>
  <c r="AX249" i="8"/>
  <c r="AX253" i="8"/>
  <c r="AX257" i="8"/>
  <c r="AX127" i="8"/>
  <c r="AX181" i="8"/>
  <c r="AX197" i="8"/>
  <c r="AX222" i="8"/>
  <c r="AX226" i="8"/>
  <c r="AX230" i="8"/>
  <c r="AX234" i="8"/>
  <c r="AX238" i="8"/>
  <c r="AX242" i="8"/>
  <c r="AX246" i="8"/>
  <c r="AX250" i="8"/>
  <c r="AX254" i="8"/>
  <c r="AX258" i="8"/>
  <c r="AX143" i="8"/>
  <c r="AX169" i="8"/>
  <c r="AX185" i="8"/>
  <c r="AX201" i="8"/>
  <c r="AX217" i="8"/>
  <c r="AX218" i="8"/>
  <c r="AX219" i="8"/>
  <c r="AX223" i="8"/>
  <c r="AX227" i="8"/>
  <c r="AX231" i="8"/>
  <c r="AX235" i="8"/>
  <c r="AX239" i="8"/>
  <c r="AX243" i="8"/>
  <c r="AX247" i="8"/>
  <c r="AX251" i="8"/>
  <c r="AX255" i="8"/>
  <c r="AX259" i="8"/>
  <c r="AX263" i="8"/>
  <c r="AX267" i="8"/>
  <c r="AX271" i="8"/>
  <c r="AX236" i="8"/>
  <c r="AX252" i="8"/>
  <c r="AX264" i="8"/>
  <c r="AX265" i="8"/>
  <c r="AX266" i="8"/>
  <c r="AX275" i="8"/>
  <c r="AX279" i="8"/>
  <c r="AX283" i="8"/>
  <c r="AX287" i="8"/>
  <c r="AX291" i="8"/>
  <c r="AX295" i="8"/>
  <c r="AX299" i="8"/>
  <c r="AX303" i="8"/>
  <c r="AX274" i="8"/>
  <c r="AX302" i="8"/>
  <c r="AX155" i="8"/>
  <c r="AX173" i="8"/>
  <c r="AX213" i="8"/>
  <c r="AX214" i="8"/>
  <c r="AX215" i="8"/>
  <c r="AX224" i="8"/>
  <c r="AX240" i="8"/>
  <c r="AX256" i="8"/>
  <c r="AX261" i="8"/>
  <c r="AX262" i="8"/>
  <c r="AX276" i="8"/>
  <c r="AX280" i="8"/>
  <c r="AX284" i="8"/>
  <c r="AX288" i="8"/>
  <c r="AX292" i="8"/>
  <c r="AX296" i="8"/>
  <c r="AX300" i="8"/>
  <c r="AX304" i="8"/>
  <c r="AX282" i="8"/>
  <c r="AX286" i="8"/>
  <c r="AX290" i="8"/>
  <c r="AX156" i="8"/>
  <c r="AX189" i="8"/>
  <c r="AX228" i="8"/>
  <c r="AX244" i="8"/>
  <c r="AX260" i="8"/>
  <c r="AX272" i="8"/>
  <c r="AX273" i="8"/>
  <c r="AX277" i="8"/>
  <c r="AX281" i="8"/>
  <c r="AX285" i="8"/>
  <c r="AX289" i="8"/>
  <c r="AX293" i="8"/>
  <c r="AX297" i="8"/>
  <c r="AX301" i="8"/>
  <c r="AX205" i="8"/>
  <c r="AX232" i="8"/>
  <c r="AX248" i="8"/>
  <c r="AX268" i="8"/>
  <c r="AX269" i="8"/>
  <c r="AX278" i="8"/>
  <c r="AX157" i="8"/>
  <c r="AX270" i="8"/>
  <c r="AX294" i="8"/>
  <c r="AX298" i="8"/>
  <c r="BA4" i="8"/>
  <c r="BA8" i="8"/>
  <c r="BA12" i="8"/>
  <c r="BA16" i="8"/>
  <c r="BA5" i="8"/>
  <c r="BA6" i="8"/>
  <c r="BA10" i="8"/>
  <c r="BA14" i="8"/>
  <c r="BA18" i="8"/>
  <c r="BA13" i="8"/>
  <c r="BA9" i="8"/>
  <c r="BA17" i="8"/>
  <c r="BA20" i="8"/>
  <c r="BA24" i="8"/>
  <c r="BA28" i="8"/>
  <c r="BA15" i="8"/>
  <c r="BA30" i="8"/>
  <c r="BA34" i="8"/>
  <c r="BA19" i="8"/>
  <c r="BA31" i="8"/>
  <c r="BA7" i="8"/>
  <c r="BA25" i="8"/>
  <c r="BA26" i="8"/>
  <c r="BA27" i="8"/>
  <c r="BA32" i="8"/>
  <c r="BA33" i="8"/>
  <c r="BA35" i="8"/>
  <c r="BA37" i="8"/>
  <c r="BA41" i="8"/>
  <c r="BA45" i="8"/>
  <c r="BA49" i="8"/>
  <c r="BA53" i="8"/>
  <c r="BA38" i="8"/>
  <c r="BA42" i="8"/>
  <c r="BA46" i="8"/>
  <c r="BA39" i="8"/>
  <c r="BA43" i="8"/>
  <c r="BA47" i="8"/>
  <c r="BA51" i="8"/>
  <c r="BA55" i="8"/>
  <c r="BA59" i="8"/>
  <c r="BA63" i="8"/>
  <c r="BA40" i="8"/>
  <c r="BA48" i="8"/>
  <c r="BA60" i="8"/>
  <c r="BA61" i="8"/>
  <c r="BA62" i="8"/>
  <c r="BA64" i="8"/>
  <c r="BA68" i="8"/>
  <c r="BA72" i="8"/>
  <c r="BA76" i="8"/>
  <c r="BA80" i="8"/>
  <c r="BA11" i="8"/>
  <c r="BA21" i="8"/>
  <c r="BA29" i="8"/>
  <c r="BA44" i="8"/>
  <c r="BA50" i="8"/>
  <c r="BA56" i="8"/>
  <c r="BA57" i="8"/>
  <c r="BA58" i="8"/>
  <c r="BA65" i="8"/>
  <c r="BA69" i="8"/>
  <c r="BA73" i="8"/>
  <c r="BA22" i="8"/>
  <c r="BA52" i="8"/>
  <c r="BA66" i="8"/>
  <c r="BA70" i="8"/>
  <c r="BA74" i="8"/>
  <c r="BA78" i="8"/>
  <c r="BA82" i="8"/>
  <c r="BA86" i="8"/>
  <c r="BA67" i="8"/>
  <c r="BA81" i="8"/>
  <c r="BA83" i="8"/>
  <c r="BA84" i="8"/>
  <c r="BA85" i="8"/>
  <c r="BA92" i="8"/>
  <c r="BA96" i="8"/>
  <c r="BA100" i="8"/>
  <c r="BA23" i="8"/>
  <c r="BA71" i="8"/>
  <c r="BA75" i="8"/>
  <c r="BA93" i="8"/>
  <c r="BA97" i="8"/>
  <c r="BA101" i="8"/>
  <c r="BA105" i="8"/>
  <c r="BA36" i="8"/>
  <c r="BA54" i="8"/>
  <c r="BA77" i="8"/>
  <c r="BA90" i="8"/>
  <c r="BA94" i="8"/>
  <c r="BA98" i="8"/>
  <c r="BA102" i="8"/>
  <c r="BA106" i="8"/>
  <c r="BA110" i="8"/>
  <c r="BA114" i="8"/>
  <c r="BA118" i="8"/>
  <c r="BA79" i="8"/>
  <c r="BA87" i="8"/>
  <c r="BA88" i="8"/>
  <c r="BA89" i="8"/>
  <c r="BA99" i="8"/>
  <c r="BA119" i="8"/>
  <c r="BA120" i="8"/>
  <c r="BA121" i="8"/>
  <c r="BA125" i="8"/>
  <c r="BA129" i="8"/>
  <c r="BA133" i="8"/>
  <c r="BA137" i="8"/>
  <c r="BA141" i="8"/>
  <c r="BA145" i="8"/>
  <c r="BA149" i="8"/>
  <c r="BA153" i="8"/>
  <c r="BA103" i="8"/>
  <c r="BA115" i="8"/>
  <c r="BA116" i="8"/>
  <c r="BA117" i="8"/>
  <c r="BA122" i="8"/>
  <c r="BA126" i="8"/>
  <c r="BA130" i="8"/>
  <c r="BA134" i="8"/>
  <c r="BA138" i="8"/>
  <c r="BA142" i="8"/>
  <c r="BA146" i="8"/>
  <c r="BA150" i="8"/>
  <c r="BA154" i="8"/>
  <c r="BA91" i="8"/>
  <c r="BA111" i="8"/>
  <c r="BA112" i="8"/>
  <c r="BA113" i="8"/>
  <c r="BA123" i="8"/>
  <c r="BA127" i="8"/>
  <c r="BA131" i="8"/>
  <c r="BA135" i="8"/>
  <c r="BA139" i="8"/>
  <c r="BA143" i="8"/>
  <c r="BA147" i="8"/>
  <c r="BA151" i="8"/>
  <c r="BA155" i="8"/>
  <c r="BA159" i="8"/>
  <c r="BA163" i="8"/>
  <c r="BA104" i="8"/>
  <c r="BA124" i="8"/>
  <c r="BA140" i="8"/>
  <c r="BA160" i="8"/>
  <c r="BA161" i="8"/>
  <c r="BA162" i="8"/>
  <c r="BA167" i="8"/>
  <c r="BA171" i="8"/>
  <c r="BA175" i="8"/>
  <c r="BA179" i="8"/>
  <c r="BA183" i="8"/>
  <c r="BA187" i="8"/>
  <c r="BA191" i="8"/>
  <c r="BA195" i="8"/>
  <c r="BA199" i="8"/>
  <c r="BA203" i="8"/>
  <c r="BA207" i="8"/>
  <c r="BA107" i="8"/>
  <c r="BA108" i="8"/>
  <c r="BA109" i="8"/>
  <c r="BA128" i="8"/>
  <c r="BA144" i="8"/>
  <c r="BA156" i="8"/>
  <c r="BA157" i="8"/>
  <c r="BA158" i="8"/>
  <c r="BA168" i="8"/>
  <c r="BA172" i="8"/>
  <c r="BA176" i="8"/>
  <c r="BA180" i="8"/>
  <c r="BA184" i="8"/>
  <c r="BA188" i="8"/>
  <c r="BA192" i="8"/>
  <c r="BA196" i="8"/>
  <c r="BA200" i="8"/>
  <c r="BA204" i="8"/>
  <c r="BA208" i="8"/>
  <c r="BA132" i="8"/>
  <c r="BA148" i="8"/>
  <c r="BA169" i="8"/>
  <c r="BA173" i="8"/>
  <c r="BA177" i="8"/>
  <c r="BA181" i="8"/>
  <c r="BA185" i="8"/>
  <c r="BA189" i="8"/>
  <c r="BA193" i="8"/>
  <c r="BA197" i="8"/>
  <c r="BA201" i="8"/>
  <c r="BA205" i="8"/>
  <c r="BA209" i="8"/>
  <c r="BA213" i="8"/>
  <c r="BA217" i="8"/>
  <c r="BA170" i="8"/>
  <c r="BA186" i="8"/>
  <c r="BA202" i="8"/>
  <c r="BA218" i="8"/>
  <c r="BA219" i="8"/>
  <c r="BA220" i="8"/>
  <c r="BA222" i="8"/>
  <c r="BA226" i="8"/>
  <c r="BA230" i="8"/>
  <c r="BA234" i="8"/>
  <c r="BA238" i="8"/>
  <c r="BA242" i="8"/>
  <c r="BA246" i="8"/>
  <c r="BA250" i="8"/>
  <c r="BA254" i="8"/>
  <c r="BA258" i="8"/>
  <c r="BA136" i="8"/>
  <c r="BA174" i="8"/>
  <c r="BA190" i="8"/>
  <c r="BA206" i="8"/>
  <c r="BA214" i="8"/>
  <c r="BA215" i="8"/>
  <c r="BA216" i="8"/>
  <c r="BA223" i="8"/>
  <c r="BA227" i="8"/>
  <c r="BA231" i="8"/>
  <c r="BA235" i="8"/>
  <c r="BA239" i="8"/>
  <c r="BA243" i="8"/>
  <c r="BA247" i="8"/>
  <c r="BA251" i="8"/>
  <c r="BA255" i="8"/>
  <c r="BA259" i="8"/>
  <c r="BA95" i="8"/>
  <c r="BA152" i="8"/>
  <c r="BA178" i="8"/>
  <c r="BA194" i="8"/>
  <c r="BA210" i="8"/>
  <c r="BA211" i="8"/>
  <c r="BA212" i="8"/>
  <c r="BA224" i="8"/>
  <c r="BA228" i="8"/>
  <c r="BA232" i="8"/>
  <c r="BA236" i="8"/>
  <c r="BA240" i="8"/>
  <c r="BA244" i="8"/>
  <c r="BA248" i="8"/>
  <c r="BA252" i="8"/>
  <c r="BA256" i="8"/>
  <c r="BA260" i="8"/>
  <c r="BA264" i="8"/>
  <c r="BA268" i="8"/>
  <c r="BA272" i="8"/>
  <c r="BA166" i="8"/>
  <c r="BA229" i="8"/>
  <c r="BA245" i="8"/>
  <c r="BA276" i="8"/>
  <c r="BA280" i="8"/>
  <c r="BA284" i="8"/>
  <c r="BA288" i="8"/>
  <c r="BA292" i="8"/>
  <c r="BA296" i="8"/>
  <c r="BA300" i="8"/>
  <c r="BA304" i="8"/>
  <c r="BA275" i="8"/>
  <c r="BA182" i="8"/>
  <c r="BA233" i="8"/>
  <c r="BA249" i="8"/>
  <c r="BA269" i="8"/>
  <c r="BA270" i="8"/>
  <c r="BA271" i="8"/>
  <c r="BA273" i="8"/>
  <c r="BA277" i="8"/>
  <c r="BA281" i="8"/>
  <c r="BA285" i="8"/>
  <c r="BA289" i="8"/>
  <c r="BA293" i="8"/>
  <c r="BA297" i="8"/>
  <c r="BA301" i="8"/>
  <c r="BA164" i="8"/>
  <c r="BA198" i="8"/>
  <c r="BA221" i="8"/>
  <c r="BA237" i="8"/>
  <c r="BA253" i="8"/>
  <c r="BA265" i="8"/>
  <c r="BA266" i="8"/>
  <c r="BA267" i="8"/>
  <c r="BA274" i="8"/>
  <c r="BA278" i="8"/>
  <c r="BA282" i="8"/>
  <c r="BA286" i="8"/>
  <c r="BA290" i="8"/>
  <c r="BA294" i="8"/>
  <c r="BA298" i="8"/>
  <c r="BA302" i="8"/>
  <c r="BA241" i="8"/>
  <c r="BA257" i="8"/>
  <c r="BA262" i="8"/>
  <c r="BA263" i="8"/>
  <c r="BA279" i="8"/>
  <c r="BA283" i="8"/>
  <c r="BA287" i="8"/>
  <c r="BA291" i="8"/>
  <c r="BA303" i="8"/>
  <c r="BA165" i="8"/>
  <c r="BA225" i="8"/>
  <c r="BA261" i="8"/>
  <c r="BA295" i="8"/>
  <c r="BA299" i="8"/>
  <c r="BL5" i="8"/>
  <c r="BL9" i="8"/>
  <c r="BL13" i="8"/>
  <c r="BL17" i="8"/>
  <c r="BL7" i="8"/>
  <c r="BL11" i="8"/>
  <c r="BL15" i="8"/>
  <c r="BL19" i="8"/>
  <c r="BL4" i="8"/>
  <c r="BL6" i="8"/>
  <c r="BL14" i="8"/>
  <c r="BL10" i="8"/>
  <c r="BL18" i="8"/>
  <c r="BL21" i="8"/>
  <c r="BL25" i="8"/>
  <c r="BL16" i="8"/>
  <c r="BL20" i="8"/>
  <c r="BL31" i="8"/>
  <c r="BL32" i="8"/>
  <c r="BL8" i="8"/>
  <c r="BL26" i="8"/>
  <c r="BL27" i="8"/>
  <c r="BL28" i="8"/>
  <c r="BL29" i="8"/>
  <c r="BL33" i="8"/>
  <c r="BL34" i="8"/>
  <c r="BL38" i="8"/>
  <c r="BL42" i="8"/>
  <c r="BL46" i="8"/>
  <c r="BL50" i="8"/>
  <c r="BL54" i="8"/>
  <c r="BL12" i="8"/>
  <c r="BL22" i="8"/>
  <c r="BL23" i="8"/>
  <c r="BL24" i="8"/>
  <c r="BL35" i="8"/>
  <c r="BL39" i="8"/>
  <c r="BL43" i="8"/>
  <c r="BL47" i="8"/>
  <c r="BL36" i="8"/>
  <c r="BL40" i="8"/>
  <c r="BL44" i="8"/>
  <c r="BL48" i="8"/>
  <c r="BL52" i="8"/>
  <c r="BL56" i="8"/>
  <c r="BL60" i="8"/>
  <c r="BL41" i="8"/>
  <c r="BL49" i="8"/>
  <c r="BL61" i="8"/>
  <c r="BL62" i="8"/>
  <c r="BL65" i="8"/>
  <c r="BL69" i="8"/>
  <c r="BL73" i="8"/>
  <c r="BL77" i="8"/>
  <c r="BL81" i="8"/>
  <c r="BL45" i="8"/>
  <c r="BL51" i="8"/>
  <c r="BL57" i="8"/>
  <c r="BL58" i="8"/>
  <c r="BL59" i="8"/>
  <c r="BL66" i="8"/>
  <c r="BL70" i="8"/>
  <c r="BL53" i="8"/>
  <c r="BL63" i="8"/>
  <c r="BL67" i="8"/>
  <c r="BL71" i="8"/>
  <c r="BL75" i="8"/>
  <c r="BL79" i="8"/>
  <c r="BL83" i="8"/>
  <c r="BL87" i="8"/>
  <c r="BL37" i="8"/>
  <c r="BL68" i="8"/>
  <c r="BL74" i="8"/>
  <c r="BL84" i="8"/>
  <c r="BL85" i="8"/>
  <c r="BL86" i="8"/>
  <c r="BL89" i="8"/>
  <c r="BL93" i="8"/>
  <c r="BL97" i="8"/>
  <c r="BL101" i="8"/>
  <c r="BL72" i="8"/>
  <c r="BL76" i="8"/>
  <c r="BL82" i="8"/>
  <c r="BL90" i="8"/>
  <c r="BL94" i="8"/>
  <c r="BL98" i="8"/>
  <c r="BL102" i="8"/>
  <c r="BL55" i="8"/>
  <c r="BL78" i="8"/>
  <c r="BL91" i="8"/>
  <c r="BL95" i="8"/>
  <c r="BL99" i="8"/>
  <c r="BL103" i="8"/>
  <c r="BL107" i="8"/>
  <c r="BL111" i="8"/>
  <c r="BL115" i="8"/>
  <c r="BL119" i="8"/>
  <c r="BL30" i="8"/>
  <c r="BL80" i="8"/>
  <c r="BL100" i="8"/>
  <c r="BL104" i="8"/>
  <c r="BL106" i="8"/>
  <c r="BL120" i="8"/>
  <c r="BL122" i="8"/>
  <c r="BL126" i="8"/>
  <c r="BL130" i="8"/>
  <c r="BL134" i="8"/>
  <c r="BL138" i="8"/>
  <c r="BL142" i="8"/>
  <c r="BL146" i="8"/>
  <c r="BL150" i="8"/>
  <c r="BL116" i="8"/>
  <c r="BL117" i="8"/>
  <c r="BL118" i="8"/>
  <c r="BL123" i="8"/>
  <c r="BL127" i="8"/>
  <c r="BL131" i="8"/>
  <c r="BL135" i="8"/>
  <c r="BL139" i="8"/>
  <c r="BL143" i="8"/>
  <c r="BL147" i="8"/>
  <c r="BL151" i="8"/>
  <c r="BL88" i="8"/>
  <c r="BL92" i="8"/>
  <c r="BL112" i="8"/>
  <c r="BL113" i="8"/>
  <c r="BL114" i="8"/>
  <c r="BL124" i="8"/>
  <c r="BL128" i="8"/>
  <c r="BL132" i="8"/>
  <c r="BL136" i="8"/>
  <c r="BL140" i="8"/>
  <c r="BL144" i="8"/>
  <c r="BL148" i="8"/>
  <c r="BL152" i="8"/>
  <c r="BL156" i="8"/>
  <c r="BL160" i="8"/>
  <c r="BL164" i="8"/>
  <c r="BL64" i="8"/>
  <c r="BL105" i="8"/>
  <c r="BL125" i="8"/>
  <c r="BL141" i="8"/>
  <c r="BL161" i="8"/>
  <c r="BL162" i="8"/>
  <c r="BL163" i="8"/>
  <c r="BL168" i="8"/>
  <c r="BL172" i="8"/>
  <c r="BL176" i="8"/>
  <c r="BL180" i="8"/>
  <c r="BL184" i="8"/>
  <c r="BL188" i="8"/>
  <c r="BL192" i="8"/>
  <c r="BL196" i="8"/>
  <c r="BL200" i="8"/>
  <c r="BL204" i="8"/>
  <c r="BL208" i="8"/>
  <c r="BL96" i="8"/>
  <c r="BL129" i="8"/>
  <c r="BL145" i="8"/>
  <c r="BL157" i="8"/>
  <c r="BL158" i="8"/>
  <c r="BL159" i="8"/>
  <c r="BL169" i="8"/>
  <c r="BL173" i="8"/>
  <c r="BL177" i="8"/>
  <c r="BL181" i="8"/>
  <c r="BL185" i="8"/>
  <c r="BL189" i="8"/>
  <c r="BL193" i="8"/>
  <c r="BL197" i="8"/>
  <c r="BL201" i="8"/>
  <c r="BL205" i="8"/>
  <c r="BL133" i="8"/>
  <c r="BL149" i="8"/>
  <c r="BL154" i="8"/>
  <c r="BL155" i="8"/>
  <c r="BL166" i="8"/>
  <c r="BL170" i="8"/>
  <c r="BL174" i="8"/>
  <c r="BL178" i="8"/>
  <c r="BL182" i="8"/>
  <c r="BL186" i="8"/>
  <c r="BL190" i="8"/>
  <c r="BL194" i="8"/>
  <c r="BL198" i="8"/>
  <c r="BL202" i="8"/>
  <c r="BL206" i="8"/>
  <c r="BL210" i="8"/>
  <c r="BL214" i="8"/>
  <c r="BL218" i="8"/>
  <c r="BL153" i="8"/>
  <c r="BL171" i="8"/>
  <c r="BL187" i="8"/>
  <c r="BL203" i="8"/>
  <c r="BL219" i="8"/>
  <c r="BL223" i="8"/>
  <c r="BL227" i="8"/>
  <c r="BL231" i="8"/>
  <c r="BL235" i="8"/>
  <c r="BL239" i="8"/>
  <c r="BL243" i="8"/>
  <c r="BL247" i="8"/>
  <c r="BL251" i="8"/>
  <c r="BL255" i="8"/>
  <c r="BL259" i="8"/>
  <c r="BL108" i="8"/>
  <c r="BL165" i="8"/>
  <c r="BL175" i="8"/>
  <c r="BL191" i="8"/>
  <c r="BL207" i="8"/>
  <c r="BL215" i="8"/>
  <c r="BL216" i="8"/>
  <c r="BL217" i="8"/>
  <c r="BL220" i="8"/>
  <c r="BL224" i="8"/>
  <c r="BL228" i="8"/>
  <c r="BL232" i="8"/>
  <c r="BL236" i="8"/>
  <c r="BL240" i="8"/>
  <c r="BL244" i="8"/>
  <c r="BL248" i="8"/>
  <c r="BL252" i="8"/>
  <c r="BL256" i="8"/>
  <c r="BL109" i="8"/>
  <c r="BL121" i="8"/>
  <c r="BL179" i="8"/>
  <c r="BL195" i="8"/>
  <c r="BL211" i="8"/>
  <c r="BL212" i="8"/>
  <c r="BL213" i="8"/>
  <c r="BL221" i="8"/>
  <c r="BL225" i="8"/>
  <c r="BL229" i="8"/>
  <c r="BL233" i="8"/>
  <c r="BL237" i="8"/>
  <c r="BL241" i="8"/>
  <c r="BL245" i="8"/>
  <c r="BL249" i="8"/>
  <c r="BL253" i="8"/>
  <c r="BL257" i="8"/>
  <c r="BL261" i="8"/>
  <c r="BL265" i="8"/>
  <c r="BL269" i="8"/>
  <c r="BL199" i="8"/>
  <c r="BL209" i="8"/>
  <c r="BL230" i="8"/>
  <c r="BL246" i="8"/>
  <c r="BL260" i="8"/>
  <c r="BL273" i="8"/>
  <c r="BL277" i="8"/>
  <c r="BL281" i="8"/>
  <c r="BL285" i="8"/>
  <c r="BL289" i="8"/>
  <c r="BL293" i="8"/>
  <c r="BL297" i="8"/>
  <c r="BL301" i="8"/>
  <c r="BL272" i="8"/>
  <c r="BL280" i="8"/>
  <c r="BL296" i="8"/>
  <c r="BL300" i="8"/>
  <c r="BL304" i="8"/>
  <c r="BL234" i="8"/>
  <c r="BL250" i="8"/>
  <c r="BL270" i="8"/>
  <c r="BL271" i="8"/>
  <c r="BL274" i="8"/>
  <c r="BL278" i="8"/>
  <c r="BL282" i="8"/>
  <c r="BL286" i="8"/>
  <c r="BL290" i="8"/>
  <c r="BL294" i="8"/>
  <c r="BL298" i="8"/>
  <c r="BL302" i="8"/>
  <c r="BL284" i="8"/>
  <c r="BL288" i="8"/>
  <c r="BL167" i="8"/>
  <c r="BL222" i="8"/>
  <c r="BL238" i="8"/>
  <c r="BL254" i="8"/>
  <c r="BL266" i="8"/>
  <c r="BL267" i="8"/>
  <c r="BL268" i="8"/>
  <c r="BL275" i="8"/>
  <c r="BL279" i="8"/>
  <c r="BL283" i="8"/>
  <c r="BL287" i="8"/>
  <c r="BL291" i="8"/>
  <c r="BL295" i="8"/>
  <c r="BL299" i="8"/>
  <c r="BL303" i="8"/>
  <c r="BL110" i="8"/>
  <c r="BL226" i="8"/>
  <c r="BL242" i="8"/>
  <c r="BL262" i="8"/>
  <c r="BL263" i="8"/>
  <c r="BL276" i="8"/>
  <c r="BL137" i="8"/>
  <c r="BL183" i="8"/>
  <c r="BL258" i="8"/>
  <c r="BL264" i="8"/>
  <c r="BL292" i="8"/>
  <c r="P13" i="11" l="1"/>
  <c r="O13" i="11"/>
  <c r="L14" i="11"/>
  <c r="N13" i="11"/>
  <c r="N35" i="10"/>
  <c r="M35" i="10"/>
  <c r="O26" i="10"/>
  <c r="N26" i="10"/>
  <c r="M26" i="10"/>
  <c r="M27" i="10" s="1"/>
  <c r="O35" i="10"/>
  <c r="O14" i="11" l="1"/>
  <c r="P14" i="11"/>
  <c r="N14" i="11"/>
  <c r="L15" i="11"/>
  <c r="M28" i="10"/>
  <c r="N27" i="10"/>
  <c r="O27" i="10"/>
  <c r="N15" i="11" l="1"/>
  <c r="O15" i="11"/>
  <c r="L16" i="11"/>
  <c r="P15" i="11"/>
  <c r="M29" i="10"/>
  <c r="N28" i="10"/>
  <c r="N29" i="10" s="1"/>
  <c r="O28" i="10"/>
  <c r="L17" i="11" l="1"/>
  <c r="N16" i="11"/>
  <c r="O16" i="11"/>
  <c r="P16" i="11"/>
  <c r="N30" i="10"/>
  <c r="N31" i="10" s="1"/>
  <c r="N32" i="10" s="1"/>
  <c r="N33" i="10" s="1"/>
  <c r="N34" i="10" s="1"/>
  <c r="M30" i="10"/>
  <c r="O29" i="10"/>
  <c r="O30" i="10" s="1"/>
  <c r="O31" i="10" s="1"/>
  <c r="O32" i="10" s="1"/>
  <c r="O33" i="10" s="1"/>
  <c r="O34" i="10" s="1"/>
  <c r="P17" i="11" l="1"/>
  <c r="O17" i="11"/>
  <c r="L18" i="11"/>
  <c r="N17" i="11"/>
  <c r="M31" i="10"/>
  <c r="M32" i="10" s="1"/>
  <c r="O18" i="11" l="1"/>
  <c r="P18" i="11"/>
  <c r="N18" i="11"/>
  <c r="L19" i="11"/>
  <c r="M33" i="10"/>
  <c r="M34" i="10" s="1"/>
  <c r="N19" i="11" l="1"/>
  <c r="O19" i="11"/>
  <c r="L20" i="11"/>
  <c r="P19" i="11"/>
  <c r="Y5" i="8"/>
  <c r="L21" i="11" l="1"/>
  <c r="N20" i="11"/>
  <c r="O20" i="11"/>
  <c r="P20" i="11"/>
  <c r="Y6" i="8"/>
  <c r="P21" i="11" l="1"/>
  <c r="O21" i="11"/>
  <c r="L22" i="11"/>
  <c r="N21" i="11"/>
  <c r="Y7" i="8"/>
  <c r="O22" i="11" l="1"/>
  <c r="P22" i="11"/>
  <c r="N22" i="11"/>
  <c r="L23" i="11"/>
  <c r="Y8" i="8"/>
  <c r="N23" i="11" l="1"/>
  <c r="L24" i="11"/>
  <c r="O23" i="11"/>
  <c r="P23" i="11"/>
  <c r="Y9" i="8"/>
  <c r="L25" i="11" l="1"/>
  <c r="N24" i="11"/>
  <c r="O24" i="11"/>
  <c r="P24" i="11"/>
  <c r="Y10" i="8"/>
  <c r="P25" i="11" l="1"/>
  <c r="O25" i="11"/>
  <c r="N25" i="11"/>
  <c r="Y11" i="8"/>
  <c r="Y12" i="8" l="1"/>
  <c r="Y13" i="8" l="1"/>
  <c r="Y14" i="8" l="1"/>
  <c r="Y15" i="8" l="1"/>
  <c r="Y16" i="8" l="1"/>
  <c r="Y17" i="8" l="1"/>
  <c r="Y18" i="8" l="1"/>
  <c r="Y19" i="8" l="1"/>
  <c r="Y20" i="8" l="1"/>
  <c r="Y21" i="8" l="1"/>
  <c r="Y22" i="8" l="1"/>
  <c r="Y23" i="8" l="1"/>
  <c r="Y24" i="8" s="1"/>
  <c r="Y25" i="8" s="1"/>
  <c r="Y26" i="8" s="1"/>
  <c r="Y27" i="8" s="1"/>
  <c r="Y28" i="8" s="1"/>
  <c r="Y29" i="8" s="1"/>
  <c r="Y30" i="8" s="1"/>
  <c r="Y31" i="8" s="1"/>
  <c r="Y32" i="8" s="1"/>
  <c r="Y33" i="8" s="1"/>
  <c r="Y34" i="8" s="1"/>
  <c r="Y35" i="8" s="1"/>
  <c r="Y36" i="8" s="1"/>
  <c r="Y37" i="8" s="1"/>
  <c r="Y38" i="8" s="1"/>
  <c r="Y39" i="8" s="1"/>
  <c r="Y40" i="8" s="1"/>
  <c r="Y41" i="8" s="1"/>
  <c r="Y42" i="8" s="1"/>
  <c r="Y43" i="8" s="1"/>
  <c r="Y44" i="8" s="1"/>
  <c r="Y45" i="8" s="1"/>
  <c r="Y46" i="8" s="1"/>
  <c r="Y47" i="8" s="1"/>
  <c r="Y48" i="8" s="1"/>
  <c r="Y49" i="8" s="1"/>
  <c r="Y50" i="8" s="1"/>
  <c r="Y51" i="8" s="1"/>
  <c r="Y52" i="8" s="1"/>
  <c r="Y53" i="8" s="1"/>
  <c r="Y54" i="8" s="1"/>
  <c r="Y55" i="8" s="1"/>
  <c r="Y56" i="8" s="1"/>
  <c r="Y57" i="8" s="1"/>
  <c r="Y58" i="8" s="1"/>
  <c r="Y59" i="8" s="1"/>
  <c r="Y60" i="8" s="1"/>
  <c r="Y61" i="8" s="1"/>
  <c r="Y62" i="8" s="1"/>
  <c r="Y63" i="8" s="1"/>
  <c r="Y64" i="8" s="1"/>
  <c r="Y65" i="8" s="1"/>
  <c r="Y66" i="8" s="1"/>
  <c r="Y67" i="8" s="1"/>
  <c r="Y68" i="8" s="1"/>
  <c r="Y69" i="8" s="1"/>
  <c r="Y70" i="8" s="1"/>
  <c r="Y71" i="8" s="1"/>
  <c r="Y72" i="8" s="1"/>
  <c r="Y73" i="8" s="1"/>
  <c r="Y74" i="8" s="1"/>
  <c r="Y75" i="8" s="1"/>
  <c r="Y76" i="8" s="1"/>
  <c r="Y77" i="8" s="1"/>
  <c r="Y78" i="8" s="1"/>
  <c r="Y79" i="8" s="1"/>
  <c r="Y80" i="8" s="1"/>
  <c r="Y81" i="8" s="1"/>
  <c r="Y82" i="8" s="1"/>
  <c r="Y83" i="8" s="1"/>
  <c r="Y84" i="8" s="1"/>
  <c r="Y85" i="8" s="1"/>
  <c r="Y86" i="8" s="1"/>
  <c r="Y87" i="8" s="1"/>
  <c r="Y88" i="8" s="1"/>
  <c r="Y89" i="8" s="1"/>
  <c r="Y90" i="8" s="1"/>
  <c r="Y91" i="8" s="1"/>
  <c r="Y92" i="8" s="1"/>
  <c r="Y93" i="8" s="1"/>
  <c r="Y94" i="8" s="1"/>
  <c r="Y95" i="8" s="1"/>
  <c r="Y96" i="8" s="1"/>
  <c r="Y97" i="8" s="1"/>
  <c r="Y98" i="8" s="1"/>
  <c r="Y99" i="8" s="1"/>
  <c r="Y100" i="8" s="1"/>
  <c r="Y101" i="8" s="1"/>
  <c r="Y102" i="8" s="1"/>
  <c r="Y103" i="8" s="1"/>
  <c r="Y104" i="8" s="1"/>
  <c r="Y105" i="8" s="1"/>
  <c r="Y106" i="8" s="1"/>
  <c r="Y107" i="8" s="1"/>
  <c r="Y108" i="8" s="1"/>
  <c r="Y109" i="8" s="1"/>
  <c r="Y110" i="8" s="1"/>
  <c r="Y111" i="8" s="1"/>
  <c r="Y112" i="8" s="1"/>
  <c r="Y113" i="8" s="1"/>
  <c r="Y114" i="8" s="1"/>
  <c r="Y115" i="8" s="1"/>
  <c r="Y116" i="8" s="1"/>
  <c r="Y117" i="8" s="1"/>
  <c r="Y118" i="8" s="1"/>
  <c r="Y119" i="8" s="1"/>
  <c r="Y120" i="8" s="1"/>
  <c r="Y121" i="8" s="1"/>
  <c r="Y122" i="8" s="1"/>
  <c r="Y123" i="8" s="1"/>
  <c r="Y124" i="8" s="1"/>
  <c r="Y125" i="8" s="1"/>
  <c r="Y126" i="8" s="1"/>
  <c r="Y127" i="8" s="1"/>
  <c r="Y128" i="8" s="1"/>
  <c r="Y129" i="8" s="1"/>
  <c r="Y130" i="8" s="1"/>
  <c r="Y131" i="8" s="1"/>
  <c r="Y132" i="8" s="1"/>
  <c r="Y133" i="8" s="1"/>
  <c r="Y134" i="8" s="1"/>
  <c r="Y135" i="8" s="1"/>
  <c r="Y136" i="8" s="1"/>
  <c r="Y137" i="8" s="1"/>
  <c r="Y138" i="8" s="1"/>
  <c r="Y139" i="8" s="1"/>
  <c r="Y140" i="8" s="1"/>
  <c r="Y141" i="8" s="1"/>
  <c r="Y142" i="8" s="1"/>
  <c r="Y143" i="8" s="1"/>
  <c r="Y144" i="8" s="1"/>
  <c r="Y145" i="8" s="1"/>
  <c r="Y146" i="8" s="1"/>
  <c r="Y147" i="8" s="1"/>
  <c r="Y148" i="8" s="1"/>
  <c r="Y149" i="8" s="1"/>
  <c r="Y150" i="8" s="1"/>
  <c r="Y151" i="8" s="1"/>
  <c r="Y152" i="8" s="1"/>
  <c r="Y153" i="8" s="1"/>
  <c r="Y154" i="8" s="1"/>
  <c r="Y155" i="8" s="1"/>
  <c r="Y156" i="8" s="1"/>
  <c r="Y157" i="8" s="1"/>
  <c r="Y158" i="8" s="1"/>
  <c r="Y159" i="8" s="1"/>
  <c r="Y160" i="8" s="1"/>
  <c r="Y161" i="8" s="1"/>
  <c r="Y162" i="8" s="1"/>
  <c r="Y163" i="8" s="1"/>
  <c r="Y164" i="8" s="1"/>
  <c r="Y165" i="8" s="1"/>
  <c r="Y166" i="8" s="1"/>
  <c r="Y167" i="8" s="1"/>
  <c r="Y168" i="8" s="1"/>
  <c r="Y169" i="8" s="1"/>
  <c r="Y170" i="8" s="1"/>
  <c r="Y171" i="8" s="1"/>
  <c r="Y172" i="8" s="1"/>
  <c r="Y173" i="8" s="1"/>
  <c r="Y174" i="8" s="1"/>
  <c r="Y175" i="8" s="1"/>
  <c r="Y176" i="8" s="1"/>
  <c r="Y177" i="8" s="1"/>
  <c r="Y178" i="8" s="1"/>
  <c r="Y179" i="8" s="1"/>
  <c r="Y180" i="8" s="1"/>
  <c r="Y181" i="8" s="1"/>
  <c r="Y182" i="8" s="1"/>
  <c r="Y183" i="8" s="1"/>
  <c r="Y184" i="8" s="1"/>
  <c r="Y185" i="8" s="1"/>
  <c r="Y186" i="8" s="1"/>
  <c r="Y187" i="8" s="1"/>
  <c r="Y188" i="8" s="1"/>
  <c r="Y189" i="8" s="1"/>
  <c r="Y190" i="8" s="1"/>
  <c r="Y191" i="8" s="1"/>
  <c r="Y192" i="8" s="1"/>
  <c r="Y193" i="8" s="1"/>
  <c r="Y194" i="8" s="1"/>
  <c r="Y195" i="8" s="1"/>
  <c r="Y196" i="8" s="1"/>
  <c r="Y197" i="8" s="1"/>
  <c r="Y198" i="8" s="1"/>
  <c r="Y199" i="8" s="1"/>
  <c r="Y200" i="8" s="1"/>
  <c r="Y201" i="8" s="1"/>
  <c r="Y202" i="8" s="1"/>
  <c r="Y203" i="8" s="1"/>
  <c r="Y204" i="8" s="1"/>
  <c r="Y205" i="8" s="1"/>
  <c r="Y206" i="8" s="1"/>
  <c r="Y207" i="8" s="1"/>
  <c r="Y208" i="8" s="1"/>
  <c r="Y209" i="8" s="1"/>
  <c r="Y210" i="8" s="1"/>
  <c r="Y211" i="8" s="1"/>
  <c r="Y212" i="8" s="1"/>
  <c r="Y213" i="8" s="1"/>
  <c r="Y214" i="8" s="1"/>
  <c r="Y215" i="8" s="1"/>
  <c r="Y216" i="8" s="1"/>
  <c r="Y217" i="8" s="1"/>
  <c r="Y218" i="8" s="1"/>
  <c r="Y219" i="8" s="1"/>
  <c r="Y220" i="8" s="1"/>
  <c r="Y221" i="8" s="1"/>
  <c r="Y222" i="8" s="1"/>
  <c r="Y223" i="8" s="1"/>
  <c r="Y224" i="8" s="1"/>
  <c r="Y225" i="8" s="1"/>
  <c r="Y226" i="8" s="1"/>
  <c r="Y227" i="8" s="1"/>
  <c r="Y228" i="8" s="1"/>
  <c r="Y229" i="8" s="1"/>
  <c r="Y230" i="8" s="1"/>
  <c r="Y231" i="8" s="1"/>
  <c r="Y232" i="8" s="1"/>
  <c r="Y233" i="8" s="1"/>
  <c r="Y234" i="8" s="1"/>
  <c r="Y235" i="8" s="1"/>
  <c r="Y236" i="8" s="1"/>
  <c r="Y237" i="8" s="1"/>
  <c r="Y238" i="8" s="1"/>
  <c r="Y239" i="8" s="1"/>
  <c r="Y240" i="8" s="1"/>
  <c r="Y241" i="8" s="1"/>
  <c r="Y242" i="8" s="1"/>
  <c r="Y243" i="8" s="1"/>
  <c r="Y244" i="8" s="1"/>
  <c r="Y245" i="8" s="1"/>
  <c r="Y246" i="8" s="1"/>
  <c r="Y247" i="8" s="1"/>
  <c r="Y248" i="8" s="1"/>
  <c r="Y249" i="8" s="1"/>
  <c r="Y250" i="8" s="1"/>
  <c r="Y251" i="8" s="1"/>
  <c r="Y252" i="8" s="1"/>
  <c r="Y253" i="8" s="1"/>
  <c r="Y254" i="8" s="1"/>
  <c r="Y255" i="8" s="1"/>
  <c r="Y256" i="8" s="1"/>
  <c r="Y257" i="8" s="1"/>
  <c r="Y258" i="8" s="1"/>
  <c r="Y259" i="8" s="1"/>
  <c r="Y260" i="8" s="1"/>
  <c r="Y261" i="8" s="1"/>
  <c r="Y262" i="8" s="1"/>
  <c r="Y263" i="8" s="1"/>
  <c r="Y264" i="8" s="1"/>
  <c r="Y265" i="8" s="1"/>
  <c r="Y266" i="8" s="1"/>
  <c r="Y267" i="8" s="1"/>
  <c r="Y268" i="8" s="1"/>
  <c r="Y269" i="8" s="1"/>
  <c r="Y270" i="8" s="1"/>
  <c r="Y271" i="8" s="1"/>
  <c r="Y272" i="8" s="1"/>
  <c r="Y273" i="8" s="1"/>
  <c r="Y274" i="8" s="1"/>
  <c r="Y275" i="8" s="1"/>
  <c r="Y276" i="8" s="1"/>
  <c r="Y277" i="8" s="1"/>
  <c r="Y278" i="8" s="1"/>
  <c r="Y279" i="8" s="1"/>
  <c r="Y280" i="8" s="1"/>
  <c r="Y281" i="8" s="1"/>
  <c r="Y282" i="8" s="1"/>
  <c r="Y283" i="8" s="1"/>
  <c r="Y284" i="8" s="1"/>
  <c r="Y285" i="8" s="1"/>
  <c r="Y286" i="8" s="1"/>
  <c r="Y287" i="8" s="1"/>
  <c r="Y288" i="8" s="1"/>
  <c r="Y289" i="8" s="1"/>
  <c r="Y290" i="8" s="1"/>
  <c r="Y291" i="8" s="1"/>
  <c r="Y292" i="8" s="1"/>
  <c r="Y293" i="8" s="1"/>
  <c r="Y294" i="8" s="1"/>
  <c r="Y295" i="8" s="1"/>
  <c r="Y296" i="8" s="1"/>
  <c r="Y297" i="8" s="1"/>
  <c r="Y298" i="8" s="1"/>
  <c r="Y299" i="8" s="1"/>
  <c r="Y300" i="8" s="1"/>
  <c r="Y301" i="8" s="1"/>
  <c r="Y302" i="8" s="1"/>
  <c r="Y303" i="8" s="1"/>
  <c r="Q26" i="11" s="1"/>
  <c r="Q6" i="11" l="1"/>
  <c r="Q9" i="11"/>
  <c r="Q8" i="11"/>
  <c r="Q21" i="11"/>
  <c r="Q19" i="11"/>
  <c r="Q11" i="11"/>
  <c r="Q15" i="11"/>
  <c r="Q18" i="11"/>
  <c r="Q10" i="11"/>
  <c r="Q12" i="11"/>
  <c r="Q14" i="11"/>
  <c r="Q13" i="11"/>
  <c r="Q22" i="11"/>
  <c r="Q20" i="11"/>
  <c r="Q17" i="11"/>
  <c r="Q16" i="11"/>
  <c r="Q7" i="11"/>
  <c r="Q23" i="11"/>
  <c r="Q24" i="11"/>
  <c r="Q25" i="11"/>
</calcChain>
</file>

<file path=xl/sharedStrings.xml><?xml version="1.0" encoding="utf-8"?>
<sst xmlns="http://schemas.openxmlformats.org/spreadsheetml/2006/main" count="71" uniqueCount="25">
  <si>
    <t>Ejercicio</t>
  </si>
  <si>
    <t>Tramo</t>
  </si>
  <si>
    <t>Suma</t>
  </si>
  <si>
    <t>Seleccionar año</t>
  </si>
  <si>
    <t>Importe mill €</t>
  </si>
  <si>
    <t>Seleccionar tramo 1</t>
  </si>
  <si>
    <t>Seleccionar tramo 2</t>
  </si>
  <si>
    <t>Seleccionar tramo 3</t>
  </si>
  <si>
    <t>Pesos sobre el total ingresado cada ejercicio</t>
  </si>
  <si>
    <t>&gt;29950</t>
  </si>
  <si>
    <t>total</t>
  </si>
  <si>
    <t>Ingresos &lt;= 150</t>
  </si>
  <si>
    <t>1050&gt; ingresos&lt;= 2.250</t>
  </si>
  <si>
    <t>2.250&gt; ingresos&lt;= 3.050</t>
  </si>
  <si>
    <t>3.050&gt; ingresos&lt;= 4.050</t>
  </si>
  <si>
    <t>4.050&gt; ingresos&lt;= 5.050</t>
  </si>
  <si>
    <t>5.050&gt; ingresos&lt;= 13.350</t>
  </si>
  <si>
    <t>13.350&gt; ingresos&lt;= 21.650</t>
  </si>
  <si>
    <t>21.650&gt; ingresos&lt;= 29.950</t>
  </si>
  <si>
    <t>Ingresos &gt; 29.950</t>
  </si>
  <si>
    <t>Seleccionar tramo 4</t>
  </si>
  <si>
    <t>Tramos de ingresos</t>
  </si>
  <si>
    <t>Pesos sobre el total de ingresos por tramos (%)</t>
  </si>
  <si>
    <t>150&gt; ingresos&lt;= 1.050</t>
  </si>
  <si>
    <t>Declara-ciones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</si>
</sst>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\ &quot;€&quot;"/>
    <numFmt numFmtId="166" formatCode="0.000"/>
    <numFmt numFmtId="167" formatCode="0.0"/>
    <numFmt numFmtId="168" formatCode="#,##0.000"/>
  </numFmts>
  <fonts count="9" x14ac:knownFonts="1">
    <font>
      <sz val="11"/>
      <color theme="1"/>
      <name val="Calibri"/>
      <family val="2"/>
      <scheme val="minor"/>
    </font>
    <font>
      <b/>
      <sz val="9"/>
      <color rgb="FF112277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1"/>
      <name val="Tahoma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DF2F9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medium">
        <color rgb="FFB0B7BB"/>
      </right>
      <top/>
      <bottom style="medium">
        <color rgb="FFB0B7BB"/>
      </bottom>
      <diagonal/>
    </border>
    <border>
      <left/>
      <right/>
      <top/>
      <bottom style="medium">
        <color rgb="FFB0B7BB"/>
      </bottom>
      <diagonal/>
    </border>
    <border>
      <left style="medium">
        <color rgb="FFC1C1C1"/>
      </left>
      <right style="medium">
        <color rgb="FFB0B7BB"/>
      </right>
      <top style="medium">
        <color rgb="FFC1C1C1"/>
      </top>
      <bottom/>
      <diagonal/>
    </border>
    <border>
      <left/>
      <right/>
      <top style="medium">
        <color rgb="FFC1C1C1"/>
      </top>
      <bottom style="medium">
        <color rgb="FFB0B7BB"/>
      </bottom>
      <diagonal/>
    </border>
    <border>
      <left style="medium">
        <color rgb="FFC1C1C1"/>
      </left>
      <right style="medium">
        <color rgb="FFB0B7BB"/>
      </right>
      <top/>
      <bottom/>
      <diagonal/>
    </border>
    <border>
      <left style="medium">
        <color rgb="FFC1C1C1"/>
      </left>
      <right style="medium">
        <color rgb="FFB0B7BB"/>
      </right>
      <top/>
      <bottom style="medium">
        <color rgb="FFB0B7BB"/>
      </bottom>
      <diagonal/>
    </border>
    <border>
      <left style="medium">
        <color rgb="FFB0B7BB"/>
      </left>
      <right/>
      <top style="medium">
        <color rgb="FFC1C1C1"/>
      </top>
      <bottom style="medium">
        <color rgb="FFB0B7BB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C1C1C1"/>
      </top>
      <bottom/>
      <diagonal/>
    </border>
    <border>
      <left/>
      <right style="medium">
        <color rgb="FFB0B7BB"/>
      </right>
      <top/>
      <bottom/>
      <diagonal/>
    </border>
    <border>
      <left style="medium">
        <color rgb="FFB0B7BB"/>
      </left>
      <right style="medium">
        <color rgb="FFB0B7BB"/>
      </right>
      <top style="medium">
        <color rgb="FFB0B7BB"/>
      </top>
      <bottom style="medium">
        <color rgb="FFB0B7BB"/>
      </bottom>
      <diagonal/>
    </border>
    <border>
      <left/>
      <right style="medium">
        <color rgb="FFC1C1C1"/>
      </right>
      <top style="medium">
        <color rgb="FFC1C1C1"/>
      </top>
      <bottom style="medium">
        <color rgb="FFB0B7BB"/>
      </bottom>
      <diagonal/>
    </border>
    <border>
      <left style="medium">
        <color rgb="FFB0B7BB"/>
      </left>
      <right/>
      <top style="medium">
        <color rgb="FFB0B7BB"/>
      </top>
      <bottom style="medium">
        <color rgb="FFB0B7BB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top" wrapText="1"/>
    </xf>
    <xf numFmtId="3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0" fillId="0" borderId="0" xfId="0" applyAlignment="1"/>
    <xf numFmtId="3" fontId="0" fillId="0" borderId="0" xfId="0" applyNumberFormat="1" applyAlignment="1"/>
    <xf numFmtId="164" fontId="0" fillId="0" borderId="0" xfId="0" applyNumberFormat="1" applyAlignment="1"/>
    <xf numFmtId="3" fontId="2" fillId="0" borderId="0" xfId="0" applyNumberFormat="1" applyFont="1" applyBorder="1" applyAlignment="1">
      <alignment horizontal="right"/>
    </xf>
    <xf numFmtId="0" fontId="1" fillId="2" borderId="8" xfId="0" applyFont="1" applyFill="1" applyBorder="1" applyAlignment="1">
      <alignment horizontal="left" vertical="top" wrapText="1"/>
    </xf>
    <xf numFmtId="3" fontId="3" fillId="0" borderId="8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0" fillId="0" borderId="0" xfId="0" applyNumberFormat="1"/>
    <xf numFmtId="0" fontId="4" fillId="0" borderId="0" xfId="0" applyFont="1"/>
    <xf numFmtId="0" fontId="1" fillId="2" borderId="6" xfId="0" applyFont="1" applyFill="1" applyBorder="1" applyAlignment="1">
      <alignment horizontal="right" vertical="top" wrapText="1"/>
    </xf>
    <xf numFmtId="4" fontId="0" fillId="0" borderId="0" xfId="0" applyNumberFormat="1"/>
    <xf numFmtId="0" fontId="1" fillId="2" borderId="6" xfId="0" quotePrefix="1" applyFont="1" applyFill="1" applyBorder="1" applyAlignment="1">
      <alignment horizontal="right" vertical="top" wrapText="1"/>
    </xf>
    <xf numFmtId="3" fontId="2" fillId="0" borderId="0" xfId="0" applyNumberFormat="1" applyFont="1" applyFill="1" applyAlignment="1">
      <alignment horizontal="right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167" fontId="0" fillId="0" borderId="0" xfId="0" applyNumberFormat="1"/>
    <xf numFmtId="0" fontId="0" fillId="0" borderId="0" xfId="0" applyAlignment="1">
      <alignment horizontal="left"/>
    </xf>
    <xf numFmtId="0" fontId="5" fillId="0" borderId="9" xfId="0" applyFont="1" applyBorder="1"/>
    <xf numFmtId="0" fontId="6" fillId="0" borderId="0" xfId="0" applyFont="1"/>
    <xf numFmtId="3" fontId="6" fillId="0" borderId="0" xfId="0" applyNumberFormat="1" applyFont="1"/>
    <xf numFmtId="0" fontId="1" fillId="0" borderId="0" xfId="0" quotePrefix="1" applyFont="1" applyFill="1" applyBorder="1" applyAlignment="1">
      <alignment horizontal="right" vertical="top" wrapText="1"/>
    </xf>
    <xf numFmtId="165" fontId="6" fillId="0" borderId="0" xfId="0" applyNumberFormat="1" applyFont="1"/>
    <xf numFmtId="0" fontId="7" fillId="0" borderId="0" xfId="0" applyFont="1"/>
    <xf numFmtId="0" fontId="8" fillId="0" borderId="0" xfId="0" applyFont="1" applyFill="1" applyBorder="1" applyAlignment="1">
      <alignment horizontal="right" vertical="top" wrapText="1"/>
    </xf>
    <xf numFmtId="3" fontId="7" fillId="0" borderId="0" xfId="0" applyNumberFormat="1" applyFont="1"/>
    <xf numFmtId="4" fontId="7" fillId="0" borderId="0" xfId="0" applyNumberFormat="1" applyFont="1"/>
    <xf numFmtId="168" fontId="0" fillId="0" borderId="0" xfId="0" applyNumberFormat="1" applyAlignment="1"/>
    <xf numFmtId="3" fontId="3" fillId="0" borderId="8" xfId="0" applyNumberFormat="1" applyFont="1" applyFill="1" applyBorder="1" applyAlignment="1">
      <alignment horizontal="right"/>
    </xf>
    <xf numFmtId="165" fontId="7" fillId="0" borderId="0" xfId="0" applyNumberFormat="1" applyFont="1"/>
    <xf numFmtId="1" fontId="7" fillId="0" borderId="0" xfId="0" applyNumberFormat="1" applyFont="1"/>
    <xf numFmtId="166" fontId="0" fillId="0" borderId="0" xfId="0" applyNumberFormat="1" applyFill="1"/>
    <xf numFmtId="0" fontId="1" fillId="2" borderId="7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3" borderId="9" xfId="0" applyFill="1" applyBorder="1" applyProtection="1">
      <protection locked="0"/>
    </xf>
    <xf numFmtId="3" fontId="0" fillId="3" borderId="9" xfId="0" applyNumberFormat="1" applyFill="1" applyBorder="1" applyProtection="1">
      <protection locked="0"/>
    </xf>
    <xf numFmtId="0" fontId="5" fillId="0" borderId="9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3E3FF"/>
      <color rgb="FF33CCFF"/>
      <color rgb="FF3333FF"/>
      <color rgb="FF71DAFF"/>
      <color rgb="FFAC75D5"/>
      <color rgb="FFFF6699"/>
      <color rgb="FF00FF99"/>
      <color rgb="FFFF00FF"/>
      <color rgb="FFFF9933"/>
      <color rgb="FF992B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Resutado a ingresar declaración IRPF</a:t>
            </a:r>
            <a:b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Distribución de ingresos por tramos de 100 euros </a:t>
            </a:r>
            <a:r>
              <a:rPr lang="es-ES" sz="1000" b="0" i="0" baseline="3000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(1)</a:t>
            </a:r>
            <a:r>
              <a:rPr lang="es-ES" sz="900" b="0" i="0" u="none" strike="noStrike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 </a:t>
            </a:r>
            <a:br>
              <a:rPr lang="es-ES" sz="900" b="0" i="0" u="none" strike="noStrike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900" b="0" i="0" u="none" strike="noStrike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(millones euros)</a:t>
            </a:r>
            <a:endParaRPr lang="es-ES" sz="900">
              <a:effectLst/>
              <a:latin typeface="+mn-lt"/>
              <a:ea typeface="Tahoma" panose="020B0604030504040204" pitchFamily="34" charset="0"/>
              <a:cs typeface="Tahoma" panose="020B0604030504040204" pitchFamily="34" charset="0"/>
            </a:endParaRPr>
          </a:p>
        </c:rich>
      </c:tx>
      <c:layout>
        <c:manualLayout>
          <c:xMode val="edge"/>
          <c:yMode val="edge"/>
          <c:x val="0.28884035361414462"/>
          <c:y val="7.428040854224698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0959677474985284E-2"/>
          <c:y val="0.1544661095636026"/>
          <c:w val="0.91553605297529228"/>
          <c:h val="0.66997828614041632"/>
        </c:manualLayout>
      </c:layout>
      <c:lineChart>
        <c:grouping val="standard"/>
        <c:varyColors val="0"/>
        <c:ser>
          <c:idx val="0"/>
          <c:order val="0"/>
          <c:tx>
            <c:strRef>
              <c:f>'Informe 1'!$V$3</c:f>
              <c:strCache>
                <c:ptCount val="1"/>
                <c:pt idx="0">
                  <c:v>1998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1'!$V$4:$V$304</c:f>
              <c:numCache>
                <c:formatCode>#,##0</c:formatCode>
                <c:ptCount val="301"/>
                <c:pt idx="1">
                  <c:v>38.110146050000004</c:v>
                </c:pt>
                <c:pt idx="2">
                  <c:v>96.141334780000008</c:v>
                </c:pt>
                <c:pt idx="3">
                  <c:v>128.12615596999999</c:v>
                </c:pt>
                <c:pt idx="4">
                  <c:v>132.57582421999999</c:v>
                </c:pt>
                <c:pt idx="5">
                  <c:v>121.70349905999997</c:v>
                </c:pt>
                <c:pt idx="6">
                  <c:v>110.30855518999999</c:v>
                </c:pt>
                <c:pt idx="7">
                  <c:v>101.2969856</c:v>
                </c:pt>
                <c:pt idx="8">
                  <c:v>94.957532900000004</c:v>
                </c:pt>
                <c:pt idx="9">
                  <c:v>89.010163879999993</c:v>
                </c:pt>
                <c:pt idx="10">
                  <c:v>82.989216580000004</c:v>
                </c:pt>
                <c:pt idx="11">
                  <c:v>77.889163870000004</c:v>
                </c:pt>
                <c:pt idx="12">
                  <c:v>73.694508630000016</c:v>
                </c:pt>
                <c:pt idx="13">
                  <c:v>68.192255169999996</c:v>
                </c:pt>
                <c:pt idx="14">
                  <c:v>64.077237479999994</c:v>
                </c:pt>
                <c:pt idx="15">
                  <c:v>60.218708249999999</c:v>
                </c:pt>
                <c:pt idx="16">
                  <c:v>57.224126989999995</c:v>
                </c:pt>
                <c:pt idx="17">
                  <c:v>53.94944709</c:v>
                </c:pt>
                <c:pt idx="18">
                  <c:v>50.728854620000007</c:v>
                </c:pt>
                <c:pt idx="19">
                  <c:v>46.603003210000011</c:v>
                </c:pt>
                <c:pt idx="20">
                  <c:v>44.800569659999994</c:v>
                </c:pt>
                <c:pt idx="21">
                  <c:v>43.711317969999989</c:v>
                </c:pt>
                <c:pt idx="22">
                  <c:v>42.361394270000005</c:v>
                </c:pt>
                <c:pt idx="23">
                  <c:v>41.26744807</c:v>
                </c:pt>
                <c:pt idx="24">
                  <c:v>38.357855640000004</c:v>
                </c:pt>
                <c:pt idx="25">
                  <c:v>35.360308269999997</c:v>
                </c:pt>
                <c:pt idx="26">
                  <c:v>33.390978570000001</c:v>
                </c:pt>
                <c:pt idx="27">
                  <c:v>31.845192060000002</c:v>
                </c:pt>
                <c:pt idx="28">
                  <c:v>30.611727260000002</c:v>
                </c:pt>
                <c:pt idx="29">
                  <c:v>28.863679200000004</c:v>
                </c:pt>
                <c:pt idx="30">
                  <c:v>27.974291529999999</c:v>
                </c:pt>
                <c:pt idx="31">
                  <c:v>26.66505763</c:v>
                </c:pt>
                <c:pt idx="32">
                  <c:v>25.68463546000001</c:v>
                </c:pt>
                <c:pt idx="33">
                  <c:v>25.070641189999996</c:v>
                </c:pt>
                <c:pt idx="34">
                  <c:v>24.77745809</c:v>
                </c:pt>
                <c:pt idx="35">
                  <c:v>23.52666211</c:v>
                </c:pt>
                <c:pt idx="36">
                  <c:v>22.771929010000001</c:v>
                </c:pt>
                <c:pt idx="37">
                  <c:v>21.423413929999999</c:v>
                </c:pt>
                <c:pt idx="38">
                  <c:v>21.269089069999996</c:v>
                </c:pt>
                <c:pt idx="39">
                  <c:v>20.987140359999994</c:v>
                </c:pt>
                <c:pt idx="40">
                  <c:v>19.852392070000001</c:v>
                </c:pt>
                <c:pt idx="41">
                  <c:v>19.942906899999997</c:v>
                </c:pt>
                <c:pt idx="42">
                  <c:v>19.288445960000001</c:v>
                </c:pt>
                <c:pt idx="43">
                  <c:v>18.231834240000001</c:v>
                </c:pt>
                <c:pt idx="44">
                  <c:v>17.989205899999998</c:v>
                </c:pt>
                <c:pt idx="45">
                  <c:v>17.85377978</c:v>
                </c:pt>
                <c:pt idx="46">
                  <c:v>16.97694456</c:v>
                </c:pt>
                <c:pt idx="47">
                  <c:v>17.08603815</c:v>
                </c:pt>
                <c:pt idx="48">
                  <c:v>16.42902909</c:v>
                </c:pt>
                <c:pt idx="49">
                  <c:v>15.516394240000002</c:v>
                </c:pt>
                <c:pt idx="50">
                  <c:v>15.173351809999998</c:v>
                </c:pt>
                <c:pt idx="51">
                  <c:v>15.19500465</c:v>
                </c:pt>
                <c:pt idx="52">
                  <c:v>15.088926050000001</c:v>
                </c:pt>
                <c:pt idx="53">
                  <c:v>14.888122329999998</c:v>
                </c:pt>
                <c:pt idx="54">
                  <c:v>14.02062267</c:v>
                </c:pt>
                <c:pt idx="55">
                  <c:v>13.662590889999999</c:v>
                </c:pt>
                <c:pt idx="56">
                  <c:v>13.926856789999999</c:v>
                </c:pt>
                <c:pt idx="57">
                  <c:v>12.780316590000002</c:v>
                </c:pt>
                <c:pt idx="58">
                  <c:v>13.338321329999998</c:v>
                </c:pt>
                <c:pt idx="59">
                  <c:v>13.098554810000001</c:v>
                </c:pt>
                <c:pt idx="60">
                  <c:v>12.871025359999999</c:v>
                </c:pt>
                <c:pt idx="61">
                  <c:v>11.71284546</c:v>
                </c:pt>
                <c:pt idx="62">
                  <c:v>11.574036710000001</c:v>
                </c:pt>
                <c:pt idx="63">
                  <c:v>11.64336585</c:v>
                </c:pt>
                <c:pt idx="64">
                  <c:v>11.56398757</c:v>
                </c:pt>
                <c:pt idx="65">
                  <c:v>11.989928229999999</c:v>
                </c:pt>
                <c:pt idx="66">
                  <c:v>11.299733219999998</c:v>
                </c:pt>
                <c:pt idx="67">
                  <c:v>10.80327454</c:v>
                </c:pt>
                <c:pt idx="68">
                  <c:v>10.488535499999999</c:v>
                </c:pt>
                <c:pt idx="69">
                  <c:v>11.048229999999998</c:v>
                </c:pt>
                <c:pt idx="70">
                  <c:v>10.423653329999999</c:v>
                </c:pt>
                <c:pt idx="71">
                  <c:v>10.179816559999999</c:v>
                </c:pt>
                <c:pt idx="72">
                  <c:v>10.29647877</c:v>
                </c:pt>
                <c:pt idx="73">
                  <c:v>10.3444579</c:v>
                </c:pt>
                <c:pt idx="74">
                  <c:v>9.6154026999999989</c:v>
                </c:pt>
                <c:pt idx="75">
                  <c:v>10.28063993</c:v>
                </c:pt>
                <c:pt idx="76">
                  <c:v>9.5575888300000003</c:v>
                </c:pt>
                <c:pt idx="77">
                  <c:v>9.3484022999999983</c:v>
                </c:pt>
                <c:pt idx="78">
                  <c:v>8.9910291300000011</c:v>
                </c:pt>
                <c:pt idx="79">
                  <c:v>8.9165087399999976</c:v>
                </c:pt>
                <c:pt idx="80">
                  <c:v>9.4699271799999991</c:v>
                </c:pt>
                <c:pt idx="81">
                  <c:v>9.2252228400000007</c:v>
                </c:pt>
                <c:pt idx="82">
                  <c:v>8.6632527899999996</c:v>
                </c:pt>
                <c:pt idx="83">
                  <c:v>9.1903185000000001</c:v>
                </c:pt>
                <c:pt idx="84">
                  <c:v>9.2359949199999996</c:v>
                </c:pt>
                <c:pt idx="85">
                  <c:v>8.3834800999999999</c:v>
                </c:pt>
                <c:pt idx="86">
                  <c:v>8.8899514600000007</c:v>
                </c:pt>
                <c:pt idx="87">
                  <c:v>8.2449995100000013</c:v>
                </c:pt>
                <c:pt idx="88">
                  <c:v>8.1812865499999994</c:v>
                </c:pt>
                <c:pt idx="89">
                  <c:v>8.4613563799999998</c:v>
                </c:pt>
                <c:pt idx="90">
                  <c:v>8.2890975999999981</c:v>
                </c:pt>
                <c:pt idx="91">
                  <c:v>8.3433939199999987</c:v>
                </c:pt>
                <c:pt idx="92">
                  <c:v>7.8577135200000017</c:v>
                </c:pt>
                <c:pt idx="93">
                  <c:v>7.5099218899999993</c:v>
                </c:pt>
                <c:pt idx="94">
                  <c:v>8.3597518300000004</c:v>
                </c:pt>
                <c:pt idx="95">
                  <c:v>7.7203916199999991</c:v>
                </c:pt>
                <c:pt idx="96">
                  <c:v>7.840521540000001</c:v>
                </c:pt>
                <c:pt idx="97">
                  <c:v>7.4784957500000004</c:v>
                </c:pt>
                <c:pt idx="98">
                  <c:v>7.2529788100000001</c:v>
                </c:pt>
                <c:pt idx="99">
                  <c:v>7.5537667300000004</c:v>
                </c:pt>
                <c:pt idx="100">
                  <c:v>7.1439084200000007</c:v>
                </c:pt>
                <c:pt idx="101">
                  <c:v>7.4972227699999996</c:v>
                </c:pt>
                <c:pt idx="102">
                  <c:v>7.7341218699999992</c:v>
                </c:pt>
                <c:pt idx="103">
                  <c:v>6.7331573199999992</c:v>
                </c:pt>
                <c:pt idx="104">
                  <c:v>6.6757758800000007</c:v>
                </c:pt>
                <c:pt idx="105">
                  <c:v>7.0109903199999986</c:v>
                </c:pt>
                <c:pt idx="106">
                  <c:v>6.5199899199999996</c:v>
                </c:pt>
                <c:pt idx="107">
                  <c:v>7.3150089100000004</c:v>
                </c:pt>
                <c:pt idx="108">
                  <c:v>6.9019863099999998</c:v>
                </c:pt>
                <c:pt idx="109">
                  <c:v>6.7481784100000004</c:v>
                </c:pt>
                <c:pt idx="110">
                  <c:v>6.2976223799999991</c:v>
                </c:pt>
                <c:pt idx="111">
                  <c:v>5.8899588499999993</c:v>
                </c:pt>
                <c:pt idx="112">
                  <c:v>5.9104637899999997</c:v>
                </c:pt>
                <c:pt idx="113">
                  <c:v>6.1761798399999996</c:v>
                </c:pt>
                <c:pt idx="114">
                  <c:v>6.2867349000000008</c:v>
                </c:pt>
                <c:pt idx="115">
                  <c:v>6.5272669699999994</c:v>
                </c:pt>
                <c:pt idx="116">
                  <c:v>6.08654896</c:v>
                </c:pt>
                <c:pt idx="117">
                  <c:v>6.3379692399999996</c:v>
                </c:pt>
                <c:pt idx="118">
                  <c:v>6.0978032100000013</c:v>
                </c:pt>
                <c:pt idx="119">
                  <c:v>6.5995858300000014</c:v>
                </c:pt>
                <c:pt idx="120">
                  <c:v>6.0580483899999997</c:v>
                </c:pt>
                <c:pt idx="121">
                  <c:v>6.1943930400000013</c:v>
                </c:pt>
                <c:pt idx="122">
                  <c:v>5.6985357899999993</c:v>
                </c:pt>
                <c:pt idx="123">
                  <c:v>5.3655370800000002</c:v>
                </c:pt>
                <c:pt idx="124">
                  <c:v>5.4951528599999993</c:v>
                </c:pt>
                <c:pt idx="125">
                  <c:v>5.7267041899999995</c:v>
                </c:pt>
                <c:pt idx="126">
                  <c:v>5.2080575700000002</c:v>
                </c:pt>
                <c:pt idx="127">
                  <c:v>5.5410371499999993</c:v>
                </c:pt>
                <c:pt idx="128">
                  <c:v>5.1379145399999988</c:v>
                </c:pt>
                <c:pt idx="129">
                  <c:v>5.2181109399999999</c:v>
                </c:pt>
                <c:pt idx="130">
                  <c:v>5.5418408799999996</c:v>
                </c:pt>
                <c:pt idx="131">
                  <c:v>5.2592022299999996</c:v>
                </c:pt>
                <c:pt idx="132">
                  <c:v>5.2478709199999996</c:v>
                </c:pt>
                <c:pt idx="133">
                  <c:v>5.5773202599999996</c:v>
                </c:pt>
                <c:pt idx="134">
                  <c:v>5.3932282899999988</c:v>
                </c:pt>
                <c:pt idx="135">
                  <c:v>5.8231929500000001</c:v>
                </c:pt>
                <c:pt idx="136">
                  <c:v>4.6071369400000002</c:v>
                </c:pt>
                <c:pt idx="137">
                  <c:v>5.0647983099999996</c:v>
                </c:pt>
                <c:pt idx="138">
                  <c:v>5.1145764099999997</c:v>
                </c:pt>
                <c:pt idx="139">
                  <c:v>5.2902825499999997</c:v>
                </c:pt>
                <c:pt idx="140">
                  <c:v>4.5899733200000004</c:v>
                </c:pt>
                <c:pt idx="141">
                  <c:v>4.8473680799999999</c:v>
                </c:pt>
                <c:pt idx="142">
                  <c:v>5.1787991699999996</c:v>
                </c:pt>
                <c:pt idx="143">
                  <c:v>4.7721025799999994</c:v>
                </c:pt>
                <c:pt idx="144">
                  <c:v>4.8071690700000005</c:v>
                </c:pt>
                <c:pt idx="145">
                  <c:v>5.1441624599999995</c:v>
                </c:pt>
                <c:pt idx="146">
                  <c:v>5.0484535400000006</c:v>
                </c:pt>
                <c:pt idx="147">
                  <c:v>4.4525124299999996</c:v>
                </c:pt>
                <c:pt idx="148">
                  <c:v>4.6762063600000001</c:v>
                </c:pt>
                <c:pt idx="149">
                  <c:v>4.3815139600000004</c:v>
                </c:pt>
                <c:pt idx="150">
                  <c:v>4.5001493199999993</c:v>
                </c:pt>
                <c:pt idx="151">
                  <c:v>4.9216494399999995</c:v>
                </c:pt>
                <c:pt idx="152">
                  <c:v>4.6202032599999994</c:v>
                </c:pt>
                <c:pt idx="153">
                  <c:v>4.9864739900000004</c:v>
                </c:pt>
                <c:pt idx="154">
                  <c:v>4.8656986200000008</c:v>
                </c:pt>
                <c:pt idx="155">
                  <c:v>4.2951510099999997</c:v>
                </c:pt>
                <c:pt idx="156">
                  <c:v>4.7427804399999998</c:v>
                </c:pt>
                <c:pt idx="157">
                  <c:v>4.1160319900000006</c:v>
                </c:pt>
                <c:pt idx="158">
                  <c:v>4.4895232400000005</c:v>
                </c:pt>
                <c:pt idx="159">
                  <c:v>3.8984424499999992</c:v>
                </c:pt>
                <c:pt idx="160">
                  <c:v>4.9282107100000001</c:v>
                </c:pt>
                <c:pt idx="161">
                  <c:v>4.1724128299999999</c:v>
                </c:pt>
                <c:pt idx="162">
                  <c:v>4.4247948500000005</c:v>
                </c:pt>
                <c:pt idx="163">
                  <c:v>4.4512326999999994</c:v>
                </c:pt>
                <c:pt idx="164">
                  <c:v>3.8259537800000003</c:v>
                </c:pt>
                <c:pt idx="165">
                  <c:v>4.31099809</c:v>
                </c:pt>
                <c:pt idx="166">
                  <c:v>4.46838142</c:v>
                </c:pt>
                <c:pt idx="167">
                  <c:v>3.9459864000000002</c:v>
                </c:pt>
                <c:pt idx="168">
                  <c:v>3.7355703099999995</c:v>
                </c:pt>
                <c:pt idx="169">
                  <c:v>4.1113695400000001</c:v>
                </c:pt>
                <c:pt idx="170">
                  <c:v>3.9999897800000004</c:v>
                </c:pt>
                <c:pt idx="171">
                  <c:v>4.2109653700000003</c:v>
                </c:pt>
                <c:pt idx="172">
                  <c:v>4.2881615399999999</c:v>
                </c:pt>
                <c:pt idx="173">
                  <c:v>3.9680768500000005</c:v>
                </c:pt>
                <c:pt idx="174">
                  <c:v>4.4771363399999995</c:v>
                </c:pt>
                <c:pt idx="175">
                  <c:v>4.0311142000000002</c:v>
                </c:pt>
                <c:pt idx="176">
                  <c:v>3.7556976500000006</c:v>
                </c:pt>
                <c:pt idx="177">
                  <c:v>3.9182226500000006</c:v>
                </c:pt>
                <c:pt idx="178">
                  <c:v>4.5087555099999994</c:v>
                </c:pt>
                <c:pt idx="179">
                  <c:v>4.0165609399999997</c:v>
                </c:pt>
                <c:pt idx="180">
                  <c:v>3.4830128800000004</c:v>
                </c:pt>
                <c:pt idx="181">
                  <c:v>3.2671125200000009</c:v>
                </c:pt>
                <c:pt idx="182">
                  <c:v>3.7386543200000002</c:v>
                </c:pt>
                <c:pt idx="183">
                  <c:v>3.6137023800000003</c:v>
                </c:pt>
                <c:pt idx="184">
                  <c:v>3.7980882699999996</c:v>
                </c:pt>
                <c:pt idx="185">
                  <c:v>4.16942842</c:v>
                </c:pt>
                <c:pt idx="186">
                  <c:v>3.7652883799999994</c:v>
                </c:pt>
                <c:pt idx="187">
                  <c:v>3.6180079100000002</c:v>
                </c:pt>
                <c:pt idx="188">
                  <c:v>3.6750946600000005</c:v>
                </c:pt>
                <c:pt idx="189">
                  <c:v>3.2047049199999997</c:v>
                </c:pt>
                <c:pt idx="190">
                  <c:v>3.5057078800000001</c:v>
                </c:pt>
                <c:pt idx="191">
                  <c:v>3.1622361299999997</c:v>
                </c:pt>
                <c:pt idx="192">
                  <c:v>3.7916296200000006</c:v>
                </c:pt>
                <c:pt idx="193">
                  <c:v>3.6569049800000002</c:v>
                </c:pt>
                <c:pt idx="194">
                  <c:v>3.5994868400000004</c:v>
                </c:pt>
                <c:pt idx="195">
                  <c:v>3.4429479200000004</c:v>
                </c:pt>
                <c:pt idx="196">
                  <c:v>3.3627616499999999</c:v>
                </c:pt>
                <c:pt idx="197">
                  <c:v>3.2814864099999999</c:v>
                </c:pt>
                <c:pt idx="198">
                  <c:v>3.6149070999999999</c:v>
                </c:pt>
                <c:pt idx="199">
                  <c:v>3.3149094300000002</c:v>
                </c:pt>
                <c:pt idx="200">
                  <c:v>3.2522017299999995</c:v>
                </c:pt>
                <c:pt idx="201">
                  <c:v>3.4278510199999999</c:v>
                </c:pt>
                <c:pt idx="202">
                  <c:v>2.90159945</c:v>
                </c:pt>
                <c:pt idx="203">
                  <c:v>2.9760786299999999</c:v>
                </c:pt>
                <c:pt idx="204">
                  <c:v>3.4596273700000002</c:v>
                </c:pt>
                <c:pt idx="205">
                  <c:v>3.1901118999999998</c:v>
                </c:pt>
                <c:pt idx="206">
                  <c:v>3.4115027799999997</c:v>
                </c:pt>
                <c:pt idx="207">
                  <c:v>3.2631039100000003</c:v>
                </c:pt>
                <c:pt idx="208">
                  <c:v>2.7806713700000003</c:v>
                </c:pt>
                <c:pt idx="209">
                  <c:v>3.2521465500000004</c:v>
                </c:pt>
                <c:pt idx="210">
                  <c:v>3.3097307900000006</c:v>
                </c:pt>
                <c:pt idx="211">
                  <c:v>3.1992461299999997</c:v>
                </c:pt>
                <c:pt idx="212">
                  <c:v>3.1941333799999994</c:v>
                </c:pt>
                <c:pt idx="213">
                  <c:v>3.39936456</c:v>
                </c:pt>
                <c:pt idx="214">
                  <c:v>2.8184943500000004</c:v>
                </c:pt>
                <c:pt idx="215">
                  <c:v>2.9803293799999993</c:v>
                </c:pt>
                <c:pt idx="216">
                  <c:v>3.0380550000000004</c:v>
                </c:pt>
                <c:pt idx="217">
                  <c:v>2.6634240600000001</c:v>
                </c:pt>
                <c:pt idx="218">
                  <c:v>2.6756394699999997</c:v>
                </c:pt>
                <c:pt idx="219">
                  <c:v>3.1025183699999999</c:v>
                </c:pt>
                <c:pt idx="220">
                  <c:v>3.0948707299999998</c:v>
                </c:pt>
                <c:pt idx="221">
                  <c:v>2.6899594099999997</c:v>
                </c:pt>
                <c:pt idx="222">
                  <c:v>2.7690511200000003</c:v>
                </c:pt>
                <c:pt idx="223">
                  <c:v>2.7363902900000001</c:v>
                </c:pt>
                <c:pt idx="224">
                  <c:v>2.7268227299999999</c:v>
                </c:pt>
                <c:pt idx="225">
                  <c:v>2.8065458900000002</c:v>
                </c:pt>
                <c:pt idx="226">
                  <c:v>2.8644340399999999</c:v>
                </c:pt>
                <c:pt idx="227">
                  <c:v>3.0353808299999998</c:v>
                </c:pt>
                <c:pt idx="228">
                  <c:v>3.1619966900000005</c:v>
                </c:pt>
                <c:pt idx="229">
                  <c:v>2.7648287899999997</c:v>
                </c:pt>
                <c:pt idx="230">
                  <c:v>3.0753480199999998</c:v>
                </c:pt>
                <c:pt idx="231">
                  <c:v>2.8812298599999999</c:v>
                </c:pt>
                <c:pt idx="232">
                  <c:v>2.5233096399999999</c:v>
                </c:pt>
                <c:pt idx="233">
                  <c:v>3.0458192099999999</c:v>
                </c:pt>
                <c:pt idx="234">
                  <c:v>2.6387526199999995</c:v>
                </c:pt>
                <c:pt idx="235">
                  <c:v>2.4860152100000001</c:v>
                </c:pt>
                <c:pt idx="236">
                  <c:v>3.0382048300000002</c:v>
                </c:pt>
                <c:pt idx="237">
                  <c:v>2.57784492</c:v>
                </c:pt>
                <c:pt idx="238">
                  <c:v>2.9686483900000002</c:v>
                </c:pt>
                <c:pt idx="239">
                  <c:v>2.5281612300000003</c:v>
                </c:pt>
                <c:pt idx="240">
                  <c:v>2.4907373200000005</c:v>
                </c:pt>
                <c:pt idx="241">
                  <c:v>2.4771791900000002</c:v>
                </c:pt>
                <c:pt idx="242">
                  <c:v>2.4871976400000002</c:v>
                </c:pt>
                <c:pt idx="243">
                  <c:v>2.8857739400000004</c:v>
                </c:pt>
                <c:pt idx="244">
                  <c:v>2.7512923299999996</c:v>
                </c:pt>
                <c:pt idx="245">
                  <c:v>2.4934090099999997</c:v>
                </c:pt>
                <c:pt idx="246">
                  <c:v>2.2587737899999998</c:v>
                </c:pt>
                <c:pt idx="247">
                  <c:v>2.7610510000000001</c:v>
                </c:pt>
                <c:pt idx="248">
                  <c:v>2.7726234400000003</c:v>
                </c:pt>
                <c:pt idx="249">
                  <c:v>2.3605287499999998</c:v>
                </c:pt>
                <c:pt idx="250">
                  <c:v>2.3704550200000001</c:v>
                </c:pt>
                <c:pt idx="251">
                  <c:v>2.3047202900000001</c:v>
                </c:pt>
                <c:pt idx="252">
                  <c:v>2.0119334900000001</c:v>
                </c:pt>
                <c:pt idx="253">
                  <c:v>2.8274475100000003</c:v>
                </c:pt>
                <c:pt idx="254">
                  <c:v>2.2307591399999995</c:v>
                </c:pt>
                <c:pt idx="255">
                  <c:v>2.5198343200000002</c:v>
                </c:pt>
                <c:pt idx="256">
                  <c:v>2.5549967400000004</c:v>
                </c:pt>
                <c:pt idx="257">
                  <c:v>2.3857271200000003</c:v>
                </c:pt>
                <c:pt idx="258">
                  <c:v>2.7554438000000006</c:v>
                </c:pt>
                <c:pt idx="259">
                  <c:v>2.53340868</c:v>
                </c:pt>
                <c:pt idx="260">
                  <c:v>2.5953006200000002</c:v>
                </c:pt>
                <c:pt idx="261">
                  <c:v>2.3182412700000001</c:v>
                </c:pt>
                <c:pt idx="262">
                  <c:v>2.1963758600000003</c:v>
                </c:pt>
                <c:pt idx="263">
                  <c:v>2.7037081999999999</c:v>
                </c:pt>
                <c:pt idx="264">
                  <c:v>2.1608915700000004</c:v>
                </c:pt>
                <c:pt idx="265">
                  <c:v>2.3542231199999999</c:v>
                </c:pt>
                <c:pt idx="266">
                  <c:v>2.2563357500000003</c:v>
                </c:pt>
                <c:pt idx="267">
                  <c:v>2.5324838999999999</c:v>
                </c:pt>
                <c:pt idx="268">
                  <c:v>2.7821743399999996</c:v>
                </c:pt>
                <c:pt idx="269">
                  <c:v>2.6044358999999999</c:v>
                </c:pt>
                <c:pt idx="270">
                  <c:v>2.2637099199999997</c:v>
                </c:pt>
                <c:pt idx="271">
                  <c:v>2.4616246500000001</c:v>
                </c:pt>
                <c:pt idx="272">
                  <c:v>2.5791778000000001</c:v>
                </c:pt>
                <c:pt idx="273">
                  <c:v>1.9347300099999998</c:v>
                </c:pt>
                <c:pt idx="274">
                  <c:v>2.02381791</c:v>
                </c:pt>
                <c:pt idx="275">
                  <c:v>2.0043900399999997</c:v>
                </c:pt>
                <c:pt idx="276">
                  <c:v>2.5619391899999999</c:v>
                </c:pt>
                <c:pt idx="277">
                  <c:v>2.2946052699999999</c:v>
                </c:pt>
                <c:pt idx="278">
                  <c:v>2.1643613600000005</c:v>
                </c:pt>
                <c:pt idx="279">
                  <c:v>2.5065287199999999</c:v>
                </c:pt>
                <c:pt idx="280">
                  <c:v>2.2636997300000004</c:v>
                </c:pt>
                <c:pt idx="281">
                  <c:v>1.9914556699999999</c:v>
                </c:pt>
                <c:pt idx="282">
                  <c:v>2.44931761</c:v>
                </c:pt>
                <c:pt idx="283">
                  <c:v>2.2032713199999998</c:v>
                </c:pt>
                <c:pt idx="284">
                  <c:v>2.2111768299999999</c:v>
                </c:pt>
                <c:pt idx="285">
                  <c:v>1.7070097</c:v>
                </c:pt>
                <c:pt idx="286">
                  <c:v>1.9128224700000001</c:v>
                </c:pt>
                <c:pt idx="287">
                  <c:v>1.5756589600000004</c:v>
                </c:pt>
                <c:pt idx="288">
                  <c:v>1.72508583</c:v>
                </c:pt>
                <c:pt idx="289">
                  <c:v>2.1924775999999997</c:v>
                </c:pt>
                <c:pt idx="290">
                  <c:v>2.11383901</c:v>
                </c:pt>
                <c:pt idx="291">
                  <c:v>1.9753560699999999</c:v>
                </c:pt>
                <c:pt idx="292">
                  <c:v>2.1281292400000003</c:v>
                </c:pt>
                <c:pt idx="293">
                  <c:v>1.98877843</c:v>
                </c:pt>
                <c:pt idx="294">
                  <c:v>2.0839069700000001</c:v>
                </c:pt>
                <c:pt idx="295">
                  <c:v>2.5616508900000001</c:v>
                </c:pt>
                <c:pt idx="296">
                  <c:v>1.92069014</c:v>
                </c:pt>
                <c:pt idx="297">
                  <c:v>1.8679144699999999</c:v>
                </c:pt>
                <c:pt idx="298">
                  <c:v>1.9636282999999999</c:v>
                </c:pt>
                <c:pt idx="299">
                  <c:v>2.0896963900000003</c:v>
                </c:pt>
                <c:pt idx="300">
                  <c:v>1.8572545600000001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E58-4CAE-B9A3-AD1345EECB42}"/>
            </c:ext>
          </c:extLst>
        </c:ser>
        <c:ser>
          <c:idx val="1"/>
          <c:order val="1"/>
          <c:tx>
            <c:strRef>
              <c:f>'Informe 1'!$W$3</c:f>
              <c:strCache>
                <c:ptCount val="1"/>
                <c:pt idx="0">
                  <c:v>2000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1'!$W$4:$W$304</c:f>
              <c:numCache>
                <c:formatCode>#,##0</c:formatCode>
                <c:ptCount val="301"/>
                <c:pt idx="1">
                  <c:v>23.536874130000001</c:v>
                </c:pt>
                <c:pt idx="2">
                  <c:v>57.030337350000003</c:v>
                </c:pt>
                <c:pt idx="3">
                  <c:v>73.88276218</c:v>
                </c:pt>
                <c:pt idx="4">
                  <c:v>81.923010140000002</c:v>
                </c:pt>
                <c:pt idx="5">
                  <c:v>83.519099199999999</c:v>
                </c:pt>
                <c:pt idx="6">
                  <c:v>83.780848540000008</c:v>
                </c:pt>
                <c:pt idx="7">
                  <c:v>81.313449259999999</c:v>
                </c:pt>
                <c:pt idx="8">
                  <c:v>80.764863079999998</c:v>
                </c:pt>
                <c:pt idx="9">
                  <c:v>78.900478910000018</c:v>
                </c:pt>
                <c:pt idx="10">
                  <c:v>76.323714780000003</c:v>
                </c:pt>
                <c:pt idx="11">
                  <c:v>72.591944389999995</c:v>
                </c:pt>
                <c:pt idx="12">
                  <c:v>70.330641129999989</c:v>
                </c:pt>
                <c:pt idx="13">
                  <c:v>66.471623859999994</c:v>
                </c:pt>
                <c:pt idx="14">
                  <c:v>63.562145869999995</c:v>
                </c:pt>
                <c:pt idx="15">
                  <c:v>60.9022012</c:v>
                </c:pt>
                <c:pt idx="16">
                  <c:v>58.115209089999993</c:v>
                </c:pt>
                <c:pt idx="17">
                  <c:v>56.323397959999994</c:v>
                </c:pt>
                <c:pt idx="18">
                  <c:v>54.248589300000006</c:v>
                </c:pt>
                <c:pt idx="19">
                  <c:v>50.775210689999994</c:v>
                </c:pt>
                <c:pt idx="20">
                  <c:v>48.94363590999999</c:v>
                </c:pt>
                <c:pt idx="21">
                  <c:v>48.287494479999992</c:v>
                </c:pt>
                <c:pt idx="22">
                  <c:v>46.999204630000001</c:v>
                </c:pt>
                <c:pt idx="23">
                  <c:v>44.460448090000014</c:v>
                </c:pt>
                <c:pt idx="24">
                  <c:v>41.318982379999994</c:v>
                </c:pt>
                <c:pt idx="25">
                  <c:v>37.16643724</c:v>
                </c:pt>
                <c:pt idx="26">
                  <c:v>35.016047469999997</c:v>
                </c:pt>
                <c:pt idx="27">
                  <c:v>32.911521759999999</c:v>
                </c:pt>
                <c:pt idx="28">
                  <c:v>31.240111119999998</c:v>
                </c:pt>
                <c:pt idx="29">
                  <c:v>30.032914009999999</c:v>
                </c:pt>
                <c:pt idx="30">
                  <c:v>28.883506069999999</c:v>
                </c:pt>
                <c:pt idx="31">
                  <c:v>27.188610610000005</c:v>
                </c:pt>
                <c:pt idx="32">
                  <c:v>25.922483310000004</c:v>
                </c:pt>
                <c:pt idx="33">
                  <c:v>24.712021189999994</c:v>
                </c:pt>
                <c:pt idx="34">
                  <c:v>24.958900209999999</c:v>
                </c:pt>
                <c:pt idx="35">
                  <c:v>23.623918879999998</c:v>
                </c:pt>
                <c:pt idx="36">
                  <c:v>22.84239899</c:v>
                </c:pt>
                <c:pt idx="37">
                  <c:v>21.763570640000001</c:v>
                </c:pt>
                <c:pt idx="38">
                  <c:v>20.919703079999998</c:v>
                </c:pt>
                <c:pt idx="39">
                  <c:v>20.540301460000002</c:v>
                </c:pt>
                <c:pt idx="40">
                  <c:v>19.738288179999994</c:v>
                </c:pt>
                <c:pt idx="41">
                  <c:v>19.561560050000001</c:v>
                </c:pt>
                <c:pt idx="42">
                  <c:v>18.884210919999997</c:v>
                </c:pt>
                <c:pt idx="43">
                  <c:v>17.943071589999999</c:v>
                </c:pt>
                <c:pt idx="44">
                  <c:v>17.886168949999998</c:v>
                </c:pt>
                <c:pt idx="45">
                  <c:v>17.34542909</c:v>
                </c:pt>
                <c:pt idx="46">
                  <c:v>16.972247449999998</c:v>
                </c:pt>
                <c:pt idx="47">
                  <c:v>16.39326586</c:v>
                </c:pt>
                <c:pt idx="48">
                  <c:v>16.156339939999999</c:v>
                </c:pt>
                <c:pt idx="49">
                  <c:v>15.188742090000002</c:v>
                </c:pt>
                <c:pt idx="50">
                  <c:v>14.819320009999998</c:v>
                </c:pt>
                <c:pt idx="51">
                  <c:v>14.62815792</c:v>
                </c:pt>
                <c:pt idx="52">
                  <c:v>14.233442450000002</c:v>
                </c:pt>
                <c:pt idx="53">
                  <c:v>14.21681944</c:v>
                </c:pt>
                <c:pt idx="54">
                  <c:v>14.262958339999999</c:v>
                </c:pt>
                <c:pt idx="55">
                  <c:v>13.422792830000001</c:v>
                </c:pt>
                <c:pt idx="56">
                  <c:v>13.049126899999999</c:v>
                </c:pt>
                <c:pt idx="57">
                  <c:v>13.043852189999999</c:v>
                </c:pt>
                <c:pt idx="58">
                  <c:v>12.749679649999999</c:v>
                </c:pt>
                <c:pt idx="59">
                  <c:v>12.369952550000001</c:v>
                </c:pt>
                <c:pt idx="60">
                  <c:v>12.77549507</c:v>
                </c:pt>
                <c:pt idx="61">
                  <c:v>11.996840740000001</c:v>
                </c:pt>
                <c:pt idx="62">
                  <c:v>11.912587</c:v>
                </c:pt>
                <c:pt idx="63">
                  <c:v>11.665852510000001</c:v>
                </c:pt>
                <c:pt idx="64">
                  <c:v>11.11350579</c:v>
                </c:pt>
                <c:pt idx="65">
                  <c:v>11.6656388</c:v>
                </c:pt>
                <c:pt idx="66">
                  <c:v>10.74014156</c:v>
                </c:pt>
                <c:pt idx="67">
                  <c:v>10.946617729999998</c:v>
                </c:pt>
                <c:pt idx="68">
                  <c:v>11.07725166</c:v>
                </c:pt>
                <c:pt idx="69">
                  <c:v>10.480543800000001</c:v>
                </c:pt>
                <c:pt idx="70">
                  <c:v>10.814348019999999</c:v>
                </c:pt>
                <c:pt idx="71">
                  <c:v>10.094326200000001</c:v>
                </c:pt>
                <c:pt idx="72">
                  <c:v>10.19564965</c:v>
                </c:pt>
                <c:pt idx="73">
                  <c:v>9.5687611199999996</c:v>
                </c:pt>
                <c:pt idx="74">
                  <c:v>9.6795937000000016</c:v>
                </c:pt>
                <c:pt idx="75">
                  <c:v>9.9618013100000002</c:v>
                </c:pt>
                <c:pt idx="76">
                  <c:v>9.5195035899999993</c:v>
                </c:pt>
                <c:pt idx="77">
                  <c:v>9.3868458899999982</c:v>
                </c:pt>
                <c:pt idx="78">
                  <c:v>9.4942608999999987</c:v>
                </c:pt>
                <c:pt idx="79">
                  <c:v>9.2301956999999994</c:v>
                </c:pt>
                <c:pt idx="80">
                  <c:v>8.9917200800000003</c:v>
                </c:pt>
                <c:pt idx="81">
                  <c:v>8.9022598000000013</c:v>
                </c:pt>
                <c:pt idx="82">
                  <c:v>8.6710654500000004</c:v>
                </c:pt>
                <c:pt idx="83">
                  <c:v>9.1651282199999979</c:v>
                </c:pt>
                <c:pt idx="84">
                  <c:v>9.2006407499999998</c:v>
                </c:pt>
                <c:pt idx="85">
                  <c:v>8.4911725499999999</c:v>
                </c:pt>
                <c:pt idx="86">
                  <c:v>8.62706777</c:v>
                </c:pt>
                <c:pt idx="87">
                  <c:v>8.5728648799999991</c:v>
                </c:pt>
                <c:pt idx="88">
                  <c:v>8.496684179999999</c:v>
                </c:pt>
                <c:pt idx="89">
                  <c:v>8.0277411799999996</c:v>
                </c:pt>
                <c:pt idx="90">
                  <c:v>8.0451137399999997</c:v>
                </c:pt>
                <c:pt idx="91">
                  <c:v>7.7822825400000006</c:v>
                </c:pt>
                <c:pt idx="92">
                  <c:v>7.7305013600000008</c:v>
                </c:pt>
                <c:pt idx="93">
                  <c:v>8.1131016599999999</c:v>
                </c:pt>
                <c:pt idx="94">
                  <c:v>7.5266317099999993</c:v>
                </c:pt>
                <c:pt idx="95">
                  <c:v>8.1636342000000006</c:v>
                </c:pt>
                <c:pt idx="96">
                  <c:v>7.9168377099999994</c:v>
                </c:pt>
                <c:pt idx="97">
                  <c:v>7.7105181700000003</c:v>
                </c:pt>
                <c:pt idx="98">
                  <c:v>7.3017838699999986</c:v>
                </c:pt>
                <c:pt idx="99">
                  <c:v>7.2106999699999985</c:v>
                </c:pt>
                <c:pt idx="100">
                  <c:v>7.0748279099999998</c:v>
                </c:pt>
                <c:pt idx="101">
                  <c:v>7.1653470800000001</c:v>
                </c:pt>
                <c:pt idx="102">
                  <c:v>7.26795466</c:v>
                </c:pt>
                <c:pt idx="103">
                  <c:v>7.0620081900000011</c:v>
                </c:pt>
                <c:pt idx="104">
                  <c:v>6.7589643400000003</c:v>
                </c:pt>
                <c:pt idx="105">
                  <c:v>7.0130036899999997</c:v>
                </c:pt>
                <c:pt idx="106">
                  <c:v>6.0679051100000017</c:v>
                </c:pt>
                <c:pt idx="107">
                  <c:v>6.1563342700000003</c:v>
                </c:pt>
                <c:pt idx="108">
                  <c:v>6.5906588600000005</c:v>
                </c:pt>
                <c:pt idx="109">
                  <c:v>6.1952374000000008</c:v>
                </c:pt>
                <c:pt idx="110">
                  <c:v>6.4170022099999988</c:v>
                </c:pt>
                <c:pt idx="111">
                  <c:v>5.8672972100000003</c:v>
                </c:pt>
                <c:pt idx="112">
                  <c:v>6.278478129999999</c:v>
                </c:pt>
                <c:pt idx="113">
                  <c:v>6.7721891499999991</c:v>
                </c:pt>
                <c:pt idx="114">
                  <c:v>6.2428046899999998</c:v>
                </c:pt>
                <c:pt idx="115">
                  <c:v>6.0560000399999998</c:v>
                </c:pt>
                <c:pt idx="116">
                  <c:v>6.0409478100000005</c:v>
                </c:pt>
                <c:pt idx="117">
                  <c:v>5.9758783900000001</c:v>
                </c:pt>
                <c:pt idx="118">
                  <c:v>5.66376525</c:v>
                </c:pt>
                <c:pt idx="119">
                  <c:v>5.8414692500000003</c:v>
                </c:pt>
                <c:pt idx="120">
                  <c:v>5.9145783900000009</c:v>
                </c:pt>
                <c:pt idx="121">
                  <c:v>5.6857102099999999</c:v>
                </c:pt>
                <c:pt idx="122">
                  <c:v>5.2733682200000001</c:v>
                </c:pt>
                <c:pt idx="123">
                  <c:v>5.4144212199999995</c:v>
                </c:pt>
                <c:pt idx="124">
                  <c:v>5.7420522099999998</c:v>
                </c:pt>
                <c:pt idx="125">
                  <c:v>5.1544554000000007</c:v>
                </c:pt>
                <c:pt idx="126">
                  <c:v>4.9826791500000001</c:v>
                </c:pt>
                <c:pt idx="127">
                  <c:v>5.6037349100000009</c:v>
                </c:pt>
                <c:pt idx="128">
                  <c:v>4.5644217000000005</c:v>
                </c:pt>
                <c:pt idx="129">
                  <c:v>5.1916368300000002</c:v>
                </c:pt>
                <c:pt idx="130">
                  <c:v>4.8430866099999994</c:v>
                </c:pt>
                <c:pt idx="131">
                  <c:v>4.9587963800000008</c:v>
                </c:pt>
                <c:pt idx="132">
                  <c:v>5.8258723199999993</c:v>
                </c:pt>
                <c:pt idx="133">
                  <c:v>4.9427432200000005</c:v>
                </c:pt>
                <c:pt idx="134">
                  <c:v>5.1794345700000006</c:v>
                </c:pt>
                <c:pt idx="135">
                  <c:v>5.0177027900000004</c:v>
                </c:pt>
                <c:pt idx="136">
                  <c:v>4.5255525699999994</c:v>
                </c:pt>
                <c:pt idx="137">
                  <c:v>5.1185366199999995</c:v>
                </c:pt>
                <c:pt idx="138">
                  <c:v>4.9509224199999995</c:v>
                </c:pt>
                <c:pt idx="139">
                  <c:v>4.8469832999999998</c:v>
                </c:pt>
                <c:pt idx="140">
                  <c:v>4.9096716599999999</c:v>
                </c:pt>
                <c:pt idx="141">
                  <c:v>4.9457131700000003</c:v>
                </c:pt>
                <c:pt idx="142">
                  <c:v>4.4424721799999993</c:v>
                </c:pt>
                <c:pt idx="143">
                  <c:v>5.1016648400000006</c:v>
                </c:pt>
                <c:pt idx="144">
                  <c:v>4.17564621</c:v>
                </c:pt>
                <c:pt idx="145">
                  <c:v>5.0717909799999994</c:v>
                </c:pt>
                <c:pt idx="146">
                  <c:v>4.7579615199999994</c:v>
                </c:pt>
                <c:pt idx="147">
                  <c:v>4.33683833</c:v>
                </c:pt>
                <c:pt idx="148">
                  <c:v>4.0263863599999992</c:v>
                </c:pt>
                <c:pt idx="149">
                  <c:v>4.6625929099999999</c:v>
                </c:pt>
                <c:pt idx="150">
                  <c:v>4.81353221</c:v>
                </c:pt>
                <c:pt idx="151">
                  <c:v>4.2895543999999992</c:v>
                </c:pt>
                <c:pt idx="152">
                  <c:v>4.4545280199999997</c:v>
                </c:pt>
                <c:pt idx="153">
                  <c:v>4.3916833200000003</c:v>
                </c:pt>
                <c:pt idx="154">
                  <c:v>4.1590742000000001</c:v>
                </c:pt>
                <c:pt idx="155">
                  <c:v>4.3423652000000006</c:v>
                </c:pt>
                <c:pt idx="156">
                  <c:v>4.4473325999999993</c:v>
                </c:pt>
                <c:pt idx="157">
                  <c:v>4.52284255</c:v>
                </c:pt>
                <c:pt idx="158">
                  <c:v>4.0471377700000009</c:v>
                </c:pt>
                <c:pt idx="159">
                  <c:v>4.0578550799999995</c:v>
                </c:pt>
                <c:pt idx="160">
                  <c:v>4.0993464900000003</c:v>
                </c:pt>
                <c:pt idx="161">
                  <c:v>4.2534087899999999</c:v>
                </c:pt>
                <c:pt idx="162">
                  <c:v>4.60271966</c:v>
                </c:pt>
                <c:pt idx="163">
                  <c:v>4.1438995600000004</c:v>
                </c:pt>
                <c:pt idx="164">
                  <c:v>4.1516366599999994</c:v>
                </c:pt>
                <c:pt idx="165">
                  <c:v>4.0462456700000002</c:v>
                </c:pt>
                <c:pt idx="166">
                  <c:v>3.9545181500000002</c:v>
                </c:pt>
                <c:pt idx="167">
                  <c:v>3.8129160199999999</c:v>
                </c:pt>
                <c:pt idx="168">
                  <c:v>3.7187085300000002</c:v>
                </c:pt>
                <c:pt idx="169">
                  <c:v>4.1460588700000001</c:v>
                </c:pt>
                <c:pt idx="170">
                  <c:v>3.9827600100000002</c:v>
                </c:pt>
                <c:pt idx="171">
                  <c:v>3.8024242700000004</c:v>
                </c:pt>
                <c:pt idx="172">
                  <c:v>3.4810777499999999</c:v>
                </c:pt>
                <c:pt idx="173">
                  <c:v>4.1058315399999996</c:v>
                </c:pt>
                <c:pt idx="174">
                  <c:v>3.85192983</c:v>
                </c:pt>
                <c:pt idx="175">
                  <c:v>4.1184855999999996</c:v>
                </c:pt>
                <c:pt idx="176">
                  <c:v>3.5096007200000003</c:v>
                </c:pt>
                <c:pt idx="177">
                  <c:v>3.1596426600000003</c:v>
                </c:pt>
                <c:pt idx="178">
                  <c:v>3.6564957400000004</c:v>
                </c:pt>
                <c:pt idx="179">
                  <c:v>3.3553405100000004</c:v>
                </c:pt>
                <c:pt idx="180">
                  <c:v>3.4105027199999998</c:v>
                </c:pt>
                <c:pt idx="181">
                  <c:v>3.4116344000000001</c:v>
                </c:pt>
                <c:pt idx="182">
                  <c:v>3.3212635799999997</c:v>
                </c:pt>
                <c:pt idx="183">
                  <c:v>3.1930107999999993</c:v>
                </c:pt>
                <c:pt idx="184">
                  <c:v>2.9542296100000005</c:v>
                </c:pt>
                <c:pt idx="185">
                  <c:v>3.1361135400000002</c:v>
                </c:pt>
                <c:pt idx="186">
                  <c:v>3.6915971600000002</c:v>
                </c:pt>
                <c:pt idx="187">
                  <c:v>3.2083432499999995</c:v>
                </c:pt>
                <c:pt idx="188">
                  <c:v>3.2808847800000001</c:v>
                </c:pt>
                <c:pt idx="189">
                  <c:v>3.0539685299999997</c:v>
                </c:pt>
                <c:pt idx="190">
                  <c:v>3.5998541700000004</c:v>
                </c:pt>
                <c:pt idx="191">
                  <c:v>2.9528966899999998</c:v>
                </c:pt>
                <c:pt idx="192">
                  <c:v>3.3311087599999998</c:v>
                </c:pt>
                <c:pt idx="193">
                  <c:v>3.3875873400000001</c:v>
                </c:pt>
                <c:pt idx="194">
                  <c:v>2.94178776</c:v>
                </c:pt>
                <c:pt idx="195">
                  <c:v>3.3450517200000003</c:v>
                </c:pt>
                <c:pt idx="196">
                  <c:v>3.2453288199999997</c:v>
                </c:pt>
                <c:pt idx="197">
                  <c:v>3.5366608500000005</c:v>
                </c:pt>
                <c:pt idx="198">
                  <c:v>3.1204396800000005</c:v>
                </c:pt>
                <c:pt idx="199">
                  <c:v>2.7987403999999998</c:v>
                </c:pt>
                <c:pt idx="200">
                  <c:v>3.4312112400000006</c:v>
                </c:pt>
                <c:pt idx="201">
                  <c:v>3.5280120300000002</c:v>
                </c:pt>
                <c:pt idx="202">
                  <c:v>2.6400298100000001</c:v>
                </c:pt>
                <c:pt idx="203">
                  <c:v>2.5915813500000002</c:v>
                </c:pt>
                <c:pt idx="204">
                  <c:v>2.6855848999999998</c:v>
                </c:pt>
                <c:pt idx="205">
                  <c:v>2.9649153500000001</c:v>
                </c:pt>
                <c:pt idx="206">
                  <c:v>3.0820201800000002</c:v>
                </c:pt>
                <c:pt idx="207">
                  <c:v>3.1594177799999992</c:v>
                </c:pt>
                <c:pt idx="208">
                  <c:v>2.6973656399999997</c:v>
                </c:pt>
                <c:pt idx="209">
                  <c:v>3.0027522599999998</c:v>
                </c:pt>
                <c:pt idx="210">
                  <c:v>2.9120720799999997</c:v>
                </c:pt>
                <c:pt idx="211">
                  <c:v>3.3885935700000003</c:v>
                </c:pt>
                <c:pt idx="212">
                  <c:v>3.0664293199999997</c:v>
                </c:pt>
                <c:pt idx="213">
                  <c:v>3.2511293799999996</c:v>
                </c:pt>
                <c:pt idx="214">
                  <c:v>2.8606846800000003</c:v>
                </c:pt>
                <c:pt idx="215">
                  <c:v>2.8530438100000004</c:v>
                </c:pt>
                <c:pt idx="216">
                  <c:v>2.9086736900000005</c:v>
                </c:pt>
                <c:pt idx="217">
                  <c:v>3.2261376999999998</c:v>
                </c:pt>
                <c:pt idx="218">
                  <c:v>2.8707422400000002</c:v>
                </c:pt>
                <c:pt idx="219">
                  <c:v>2.8845044899999994</c:v>
                </c:pt>
                <c:pt idx="220">
                  <c:v>2.7439210300000001</c:v>
                </c:pt>
                <c:pt idx="221">
                  <c:v>2.5800011</c:v>
                </c:pt>
                <c:pt idx="222">
                  <c:v>2.4586976000000003</c:v>
                </c:pt>
                <c:pt idx="223">
                  <c:v>2.60321654</c:v>
                </c:pt>
                <c:pt idx="224">
                  <c:v>2.8609204099999999</c:v>
                </c:pt>
                <c:pt idx="225">
                  <c:v>2.4920570400000002</c:v>
                </c:pt>
                <c:pt idx="226">
                  <c:v>2.6835391099999999</c:v>
                </c:pt>
                <c:pt idx="227">
                  <c:v>2.4689252100000001</c:v>
                </c:pt>
                <c:pt idx="228">
                  <c:v>2.4341918300000001</c:v>
                </c:pt>
                <c:pt idx="229">
                  <c:v>2.6506854100000004</c:v>
                </c:pt>
                <c:pt idx="230">
                  <c:v>2.5475707000000001</c:v>
                </c:pt>
                <c:pt idx="231">
                  <c:v>2.835315</c:v>
                </c:pt>
                <c:pt idx="232">
                  <c:v>2.4767170500000004</c:v>
                </c:pt>
                <c:pt idx="233">
                  <c:v>2.9760301999999998</c:v>
                </c:pt>
                <c:pt idx="234">
                  <c:v>2.6853571100000004</c:v>
                </c:pt>
                <c:pt idx="235">
                  <c:v>2.4153545099999998</c:v>
                </c:pt>
                <c:pt idx="236">
                  <c:v>2.3317542200000001</c:v>
                </c:pt>
                <c:pt idx="237">
                  <c:v>2.3178217000000001</c:v>
                </c:pt>
                <c:pt idx="238">
                  <c:v>2.2805457000000002</c:v>
                </c:pt>
                <c:pt idx="239">
                  <c:v>2.2653626299999998</c:v>
                </c:pt>
                <c:pt idx="240">
                  <c:v>2.5624396099999998</c:v>
                </c:pt>
                <c:pt idx="241">
                  <c:v>2.3810613499999995</c:v>
                </c:pt>
                <c:pt idx="242">
                  <c:v>2.7767776500000001</c:v>
                </c:pt>
                <c:pt idx="243">
                  <c:v>2.4496645199999993</c:v>
                </c:pt>
                <c:pt idx="244">
                  <c:v>2.3135189600000001</c:v>
                </c:pt>
                <c:pt idx="245">
                  <c:v>2.5915865800000004</c:v>
                </c:pt>
                <c:pt idx="246">
                  <c:v>2.0618876399999997</c:v>
                </c:pt>
                <c:pt idx="247">
                  <c:v>2.5385820400000001</c:v>
                </c:pt>
                <c:pt idx="248">
                  <c:v>2.4258021999999997</c:v>
                </c:pt>
                <c:pt idx="249">
                  <c:v>2.3363147899999999</c:v>
                </c:pt>
                <c:pt idx="250">
                  <c:v>2.3956974499999997</c:v>
                </c:pt>
                <c:pt idx="251">
                  <c:v>2.3797542499999995</c:v>
                </c:pt>
                <c:pt idx="252">
                  <c:v>2.1631543500000001</c:v>
                </c:pt>
                <c:pt idx="253">
                  <c:v>2.72620627</c:v>
                </c:pt>
                <c:pt idx="254">
                  <c:v>2.4842244200000003</c:v>
                </c:pt>
                <c:pt idx="255">
                  <c:v>2.3921664599999999</c:v>
                </c:pt>
                <c:pt idx="256">
                  <c:v>2.2231259400000001</c:v>
                </c:pt>
                <c:pt idx="257">
                  <c:v>2.3594113700000001</c:v>
                </c:pt>
                <c:pt idx="258">
                  <c:v>2.00844516</c:v>
                </c:pt>
                <c:pt idx="259">
                  <c:v>1.80943231</c:v>
                </c:pt>
                <c:pt idx="260">
                  <c:v>2.2055722200000001</c:v>
                </c:pt>
                <c:pt idx="261">
                  <c:v>2.5012544000000005</c:v>
                </c:pt>
                <c:pt idx="262">
                  <c:v>1.7781810700000003</c:v>
                </c:pt>
                <c:pt idx="263">
                  <c:v>2.3099959300000004</c:v>
                </c:pt>
                <c:pt idx="264">
                  <c:v>2.0028396500000003</c:v>
                </c:pt>
                <c:pt idx="265">
                  <c:v>2.2747947499999999</c:v>
                </c:pt>
                <c:pt idx="266">
                  <c:v>1.8589949000000001</c:v>
                </c:pt>
                <c:pt idx="267">
                  <c:v>1.5992966300000002</c:v>
                </c:pt>
                <c:pt idx="268">
                  <c:v>2.0059896099999999</c:v>
                </c:pt>
                <c:pt idx="269">
                  <c:v>2.1751624700000001</c:v>
                </c:pt>
                <c:pt idx="270">
                  <c:v>1.96708091</c:v>
                </c:pt>
                <c:pt idx="271">
                  <c:v>2.2181995299999997</c:v>
                </c:pt>
                <c:pt idx="272">
                  <c:v>2.6606000000000001</c:v>
                </c:pt>
                <c:pt idx="273">
                  <c:v>1.9347337</c:v>
                </c:pt>
                <c:pt idx="274">
                  <c:v>1.6138624000000001</c:v>
                </c:pt>
                <c:pt idx="275">
                  <c:v>2.4705464499999992</c:v>
                </c:pt>
                <c:pt idx="276">
                  <c:v>2.2040815300000003</c:v>
                </c:pt>
                <c:pt idx="277">
                  <c:v>2.2395352900000001</c:v>
                </c:pt>
                <c:pt idx="278">
                  <c:v>2.0815743200000001</c:v>
                </c:pt>
                <c:pt idx="279">
                  <c:v>2.0886783000000002</c:v>
                </c:pt>
                <c:pt idx="280">
                  <c:v>1.9568546299999996</c:v>
                </c:pt>
                <c:pt idx="281">
                  <c:v>1.9914741500000002</c:v>
                </c:pt>
                <c:pt idx="282">
                  <c:v>2.2801578200000003</c:v>
                </c:pt>
                <c:pt idx="283">
                  <c:v>1.8927288800000002</c:v>
                </c:pt>
                <c:pt idx="284">
                  <c:v>1.8711188300000003</c:v>
                </c:pt>
                <c:pt idx="285">
                  <c:v>1.6784975500000003</c:v>
                </c:pt>
                <c:pt idx="286">
                  <c:v>1.8269879300000003</c:v>
                </c:pt>
                <c:pt idx="287">
                  <c:v>2.2061477699999998</c:v>
                </c:pt>
                <c:pt idx="288">
                  <c:v>1.5236846400000001</c:v>
                </c:pt>
                <c:pt idx="289">
                  <c:v>2.3654718099999998</c:v>
                </c:pt>
                <c:pt idx="290">
                  <c:v>1.8237404100000001</c:v>
                </c:pt>
                <c:pt idx="291">
                  <c:v>1.5399071800000002</c:v>
                </c:pt>
                <c:pt idx="292">
                  <c:v>1.7486616200000002</c:v>
                </c:pt>
                <c:pt idx="293">
                  <c:v>1.63825698</c:v>
                </c:pt>
                <c:pt idx="294">
                  <c:v>1.6142259099999998</c:v>
                </c:pt>
                <c:pt idx="295">
                  <c:v>1.8848909200000001</c:v>
                </c:pt>
                <c:pt idx="296">
                  <c:v>1.8324198799999998</c:v>
                </c:pt>
                <c:pt idx="297">
                  <c:v>1.8380883199999998</c:v>
                </c:pt>
                <c:pt idx="298">
                  <c:v>1.7848516099999998</c:v>
                </c:pt>
                <c:pt idx="299">
                  <c:v>1.9106182100000002</c:v>
                </c:pt>
                <c:pt idx="300">
                  <c:v>1.8871535500000001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58-4CAE-B9A3-AD1345EECB42}"/>
            </c:ext>
          </c:extLst>
        </c:ser>
        <c:ser>
          <c:idx val="2"/>
          <c:order val="2"/>
          <c:tx>
            <c:strRef>
              <c:f>'Informe 1'!$X$3</c:f>
              <c:strCache>
                <c:ptCount val="1"/>
                <c:pt idx="0">
                  <c:v>2004</c:v>
                </c:pt>
              </c:strCache>
            </c:strRef>
          </c:tx>
          <c:spPr>
            <a:ln w="28575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1'!$X$4:$X$304</c:f>
              <c:numCache>
                <c:formatCode>#,##0</c:formatCode>
                <c:ptCount val="301"/>
                <c:pt idx="1">
                  <c:v>27.63422087</c:v>
                </c:pt>
                <c:pt idx="2">
                  <c:v>63.951489260000002</c:v>
                </c:pt>
                <c:pt idx="3">
                  <c:v>83.378440589999997</c:v>
                </c:pt>
                <c:pt idx="4">
                  <c:v>92.770125730000004</c:v>
                </c:pt>
                <c:pt idx="5">
                  <c:v>95.050784109999995</c:v>
                </c:pt>
                <c:pt idx="6">
                  <c:v>94.629395979999998</c:v>
                </c:pt>
                <c:pt idx="7">
                  <c:v>93.351593059999999</c:v>
                </c:pt>
                <c:pt idx="8">
                  <c:v>92.383892850000009</c:v>
                </c:pt>
                <c:pt idx="9">
                  <c:v>90.915764610000011</c:v>
                </c:pt>
                <c:pt idx="10">
                  <c:v>87.720646229999986</c:v>
                </c:pt>
                <c:pt idx="11">
                  <c:v>84.105571879999999</c:v>
                </c:pt>
                <c:pt idx="12">
                  <c:v>82.386784569999989</c:v>
                </c:pt>
                <c:pt idx="13">
                  <c:v>78.638792080000016</c:v>
                </c:pt>
                <c:pt idx="14">
                  <c:v>75.321341960000012</c:v>
                </c:pt>
                <c:pt idx="15">
                  <c:v>72.462710429999987</c:v>
                </c:pt>
                <c:pt idx="16">
                  <c:v>70.017183650000007</c:v>
                </c:pt>
                <c:pt idx="17">
                  <c:v>66.77662144</c:v>
                </c:pt>
                <c:pt idx="18">
                  <c:v>63.734836680000008</c:v>
                </c:pt>
                <c:pt idx="19">
                  <c:v>61.105057980000005</c:v>
                </c:pt>
                <c:pt idx="20">
                  <c:v>60.20066886</c:v>
                </c:pt>
                <c:pt idx="21">
                  <c:v>58.001813240000004</c:v>
                </c:pt>
                <c:pt idx="22">
                  <c:v>55.485295659999991</c:v>
                </c:pt>
                <c:pt idx="23">
                  <c:v>53.670055839999996</c:v>
                </c:pt>
                <c:pt idx="24">
                  <c:v>53.161174150000008</c:v>
                </c:pt>
                <c:pt idx="25">
                  <c:v>50.583985019999993</c:v>
                </c:pt>
                <c:pt idx="26">
                  <c:v>48.27785725999999</c:v>
                </c:pt>
                <c:pt idx="27">
                  <c:v>46.68437411</c:v>
                </c:pt>
                <c:pt idx="28">
                  <c:v>44.563935389999997</c:v>
                </c:pt>
                <c:pt idx="29">
                  <c:v>42.489086690000001</c:v>
                </c:pt>
                <c:pt idx="30">
                  <c:v>41.131600849999998</c:v>
                </c:pt>
                <c:pt idx="31">
                  <c:v>38.344749640000003</c:v>
                </c:pt>
                <c:pt idx="32">
                  <c:v>37.722285190000001</c:v>
                </c:pt>
                <c:pt idx="33">
                  <c:v>36.5613052</c:v>
                </c:pt>
                <c:pt idx="34">
                  <c:v>34.888586079999996</c:v>
                </c:pt>
                <c:pt idx="35">
                  <c:v>33.84696821</c:v>
                </c:pt>
                <c:pt idx="36">
                  <c:v>33.316328819999995</c:v>
                </c:pt>
                <c:pt idx="37">
                  <c:v>31.75176579</c:v>
                </c:pt>
                <c:pt idx="38">
                  <c:v>31.025517539999999</c:v>
                </c:pt>
                <c:pt idx="39">
                  <c:v>30.310492780000001</c:v>
                </c:pt>
                <c:pt idx="40">
                  <c:v>30.200807450000003</c:v>
                </c:pt>
                <c:pt idx="41">
                  <c:v>28.196664830000003</c:v>
                </c:pt>
                <c:pt idx="42">
                  <c:v>27.671657070000002</c:v>
                </c:pt>
                <c:pt idx="43">
                  <c:v>26.719438380000003</c:v>
                </c:pt>
                <c:pt idx="44">
                  <c:v>26.400918650000001</c:v>
                </c:pt>
                <c:pt idx="45">
                  <c:v>26.627530590000003</c:v>
                </c:pt>
                <c:pt idx="46">
                  <c:v>25.977043469999998</c:v>
                </c:pt>
                <c:pt idx="47">
                  <c:v>25.129928400000001</c:v>
                </c:pt>
                <c:pt idx="48">
                  <c:v>24.273292490000003</c:v>
                </c:pt>
                <c:pt idx="49">
                  <c:v>23.833746500000004</c:v>
                </c:pt>
                <c:pt idx="50">
                  <c:v>23.40676079</c:v>
                </c:pt>
                <c:pt idx="51">
                  <c:v>22.683188780000002</c:v>
                </c:pt>
                <c:pt idx="52">
                  <c:v>22.168614089999998</c:v>
                </c:pt>
                <c:pt idx="53">
                  <c:v>21.78830142</c:v>
                </c:pt>
                <c:pt idx="54">
                  <c:v>21.557477049999996</c:v>
                </c:pt>
                <c:pt idx="55">
                  <c:v>21.397983329999999</c:v>
                </c:pt>
                <c:pt idx="56">
                  <c:v>20.321074109999998</c:v>
                </c:pt>
                <c:pt idx="57">
                  <c:v>20.160603120000005</c:v>
                </c:pt>
                <c:pt idx="58">
                  <c:v>20.538720169999998</c:v>
                </c:pt>
                <c:pt idx="59">
                  <c:v>20.685218840000001</c:v>
                </c:pt>
                <c:pt idx="60">
                  <c:v>19.481738789999998</c:v>
                </c:pt>
                <c:pt idx="61">
                  <c:v>19.336990520000001</c:v>
                </c:pt>
                <c:pt idx="62">
                  <c:v>18.396202859999999</c:v>
                </c:pt>
                <c:pt idx="63">
                  <c:v>18.521757279999999</c:v>
                </c:pt>
                <c:pt idx="64">
                  <c:v>18.206422309999997</c:v>
                </c:pt>
                <c:pt idx="65">
                  <c:v>17.918811009999999</c:v>
                </c:pt>
                <c:pt idx="66">
                  <c:v>17.160091190000003</c:v>
                </c:pt>
                <c:pt idx="67">
                  <c:v>17.416719840000003</c:v>
                </c:pt>
                <c:pt idx="68">
                  <c:v>17.009840159999996</c:v>
                </c:pt>
                <c:pt idx="69">
                  <c:v>17.04837496</c:v>
                </c:pt>
                <c:pt idx="70">
                  <c:v>16.739783120000002</c:v>
                </c:pt>
                <c:pt idx="71">
                  <c:v>16.117289589999999</c:v>
                </c:pt>
                <c:pt idx="72">
                  <c:v>15.475309339999999</c:v>
                </c:pt>
                <c:pt idx="73">
                  <c:v>16.448578000000001</c:v>
                </c:pt>
                <c:pt idx="74">
                  <c:v>15.22053311</c:v>
                </c:pt>
                <c:pt idx="75">
                  <c:v>14.633316880000001</c:v>
                </c:pt>
                <c:pt idx="76">
                  <c:v>14.46579725</c:v>
                </c:pt>
                <c:pt idx="77">
                  <c:v>15.727357900000001</c:v>
                </c:pt>
                <c:pt idx="78">
                  <c:v>15.14858278</c:v>
                </c:pt>
                <c:pt idx="79">
                  <c:v>14.631991339999999</c:v>
                </c:pt>
                <c:pt idx="80">
                  <c:v>14.715562519999997</c:v>
                </c:pt>
                <c:pt idx="81">
                  <c:v>13.756942499999997</c:v>
                </c:pt>
                <c:pt idx="82">
                  <c:v>14.325695550000001</c:v>
                </c:pt>
                <c:pt idx="83">
                  <c:v>13.817800019999998</c:v>
                </c:pt>
                <c:pt idx="84">
                  <c:v>13.510151650000003</c:v>
                </c:pt>
                <c:pt idx="85">
                  <c:v>13.519700049999999</c:v>
                </c:pt>
                <c:pt idx="86">
                  <c:v>13.35304028</c:v>
                </c:pt>
                <c:pt idx="87">
                  <c:v>14.10003423</c:v>
                </c:pt>
                <c:pt idx="88">
                  <c:v>13.158783699999999</c:v>
                </c:pt>
                <c:pt idx="89">
                  <c:v>13.30983732</c:v>
                </c:pt>
                <c:pt idx="90">
                  <c:v>12.790277240000002</c:v>
                </c:pt>
                <c:pt idx="91">
                  <c:v>12.507966130000002</c:v>
                </c:pt>
                <c:pt idx="92">
                  <c:v>12.279282079999998</c:v>
                </c:pt>
                <c:pt idx="93">
                  <c:v>12.26434822</c:v>
                </c:pt>
                <c:pt idx="94">
                  <c:v>11.211460460000001</c:v>
                </c:pt>
                <c:pt idx="95">
                  <c:v>12.189385180000002</c:v>
                </c:pt>
                <c:pt idx="96">
                  <c:v>12.357007320000003</c:v>
                </c:pt>
                <c:pt idx="97">
                  <c:v>11.73447397</c:v>
                </c:pt>
                <c:pt idx="98">
                  <c:v>11.582563440000001</c:v>
                </c:pt>
                <c:pt idx="99">
                  <c:v>11.66189301</c:v>
                </c:pt>
                <c:pt idx="100">
                  <c:v>12.136913570000001</c:v>
                </c:pt>
                <c:pt idx="101">
                  <c:v>10.201360169999997</c:v>
                </c:pt>
                <c:pt idx="102">
                  <c:v>11.112652870000002</c:v>
                </c:pt>
                <c:pt idx="103">
                  <c:v>10.569159290000002</c:v>
                </c:pt>
                <c:pt idx="104">
                  <c:v>10.587101579999999</c:v>
                </c:pt>
                <c:pt idx="105">
                  <c:v>10.564515459999999</c:v>
                </c:pt>
                <c:pt idx="106">
                  <c:v>10.613688679999999</c:v>
                </c:pt>
                <c:pt idx="107">
                  <c:v>10.989131650000003</c:v>
                </c:pt>
                <c:pt idx="108">
                  <c:v>10.479707999999999</c:v>
                </c:pt>
                <c:pt idx="109">
                  <c:v>10.448122919999999</c:v>
                </c:pt>
                <c:pt idx="110">
                  <c:v>9.8995722200000014</c:v>
                </c:pt>
                <c:pt idx="111">
                  <c:v>9.8668112600000004</c:v>
                </c:pt>
                <c:pt idx="112">
                  <c:v>9.488152509999999</c:v>
                </c:pt>
                <c:pt idx="113">
                  <c:v>10.20363927</c:v>
                </c:pt>
                <c:pt idx="114">
                  <c:v>9.7276248499999998</c:v>
                </c:pt>
                <c:pt idx="115">
                  <c:v>10.0418225</c:v>
                </c:pt>
                <c:pt idx="116">
                  <c:v>9.4695699499999986</c:v>
                </c:pt>
                <c:pt idx="117">
                  <c:v>8.8769443799999994</c:v>
                </c:pt>
                <c:pt idx="118">
                  <c:v>8.9886463400000025</c:v>
                </c:pt>
                <c:pt idx="119">
                  <c:v>8.89912773</c:v>
                </c:pt>
                <c:pt idx="120">
                  <c:v>9.308426739999998</c:v>
                </c:pt>
                <c:pt idx="121">
                  <c:v>8.629450069999999</c:v>
                </c:pt>
                <c:pt idx="122">
                  <c:v>8.8806468299999999</c:v>
                </c:pt>
                <c:pt idx="123">
                  <c:v>8.6955653399999999</c:v>
                </c:pt>
                <c:pt idx="124">
                  <c:v>9.002628060000001</c:v>
                </c:pt>
                <c:pt idx="125">
                  <c:v>9.3138868299999995</c:v>
                </c:pt>
                <c:pt idx="126">
                  <c:v>9.3119959800000007</c:v>
                </c:pt>
                <c:pt idx="127">
                  <c:v>8.0972355599999997</c:v>
                </c:pt>
                <c:pt idx="128">
                  <c:v>8.2236962200000008</c:v>
                </c:pt>
                <c:pt idx="129">
                  <c:v>8.4291360500000003</c:v>
                </c:pt>
                <c:pt idx="130">
                  <c:v>8.598735679999999</c:v>
                </c:pt>
                <c:pt idx="131">
                  <c:v>7.9335533499999995</c:v>
                </c:pt>
                <c:pt idx="132">
                  <c:v>7.9825995400000007</c:v>
                </c:pt>
                <c:pt idx="133">
                  <c:v>7.8177837099999996</c:v>
                </c:pt>
                <c:pt idx="134">
                  <c:v>8.1964059699999989</c:v>
                </c:pt>
                <c:pt idx="135">
                  <c:v>7.5585677100000002</c:v>
                </c:pt>
                <c:pt idx="136">
                  <c:v>8.3335129099999996</c:v>
                </c:pt>
                <c:pt idx="137">
                  <c:v>8.2033673900000004</c:v>
                </c:pt>
                <c:pt idx="138">
                  <c:v>8.0969207899999986</c:v>
                </c:pt>
                <c:pt idx="139">
                  <c:v>7.5065932199999992</c:v>
                </c:pt>
                <c:pt idx="140">
                  <c:v>7.1420845699999997</c:v>
                </c:pt>
                <c:pt idx="141">
                  <c:v>6.7992396900000003</c:v>
                </c:pt>
                <c:pt idx="142">
                  <c:v>7.3854736700000005</c:v>
                </c:pt>
                <c:pt idx="143">
                  <c:v>7.36845924</c:v>
                </c:pt>
                <c:pt idx="144">
                  <c:v>7.0449511399999993</c:v>
                </c:pt>
                <c:pt idx="145">
                  <c:v>7.4418885800000014</c:v>
                </c:pt>
                <c:pt idx="146">
                  <c:v>6.8527957200000005</c:v>
                </c:pt>
                <c:pt idx="147">
                  <c:v>7.515190239999999</c:v>
                </c:pt>
                <c:pt idx="148">
                  <c:v>7.537058749999999</c:v>
                </c:pt>
                <c:pt idx="149">
                  <c:v>6.9648807999999995</c:v>
                </c:pt>
                <c:pt idx="150">
                  <c:v>6.8472175200000001</c:v>
                </c:pt>
                <c:pt idx="151">
                  <c:v>7.0735452300000006</c:v>
                </c:pt>
                <c:pt idx="152">
                  <c:v>6.6816738600000001</c:v>
                </c:pt>
                <c:pt idx="153">
                  <c:v>6.6345649500000015</c:v>
                </c:pt>
                <c:pt idx="154">
                  <c:v>6.4924949299999986</c:v>
                </c:pt>
                <c:pt idx="155">
                  <c:v>7.0289798600000015</c:v>
                </c:pt>
                <c:pt idx="156">
                  <c:v>6.7486128600000006</c:v>
                </c:pt>
                <c:pt idx="157">
                  <c:v>7.2931572400000002</c:v>
                </c:pt>
                <c:pt idx="158">
                  <c:v>6.2214671600000004</c:v>
                </c:pt>
                <c:pt idx="159">
                  <c:v>6.4359069500000015</c:v>
                </c:pt>
                <c:pt idx="160">
                  <c:v>6.7306894700000015</c:v>
                </c:pt>
                <c:pt idx="161">
                  <c:v>6.8208661800000003</c:v>
                </c:pt>
                <c:pt idx="162">
                  <c:v>6.6377408300000003</c:v>
                </c:pt>
                <c:pt idx="163">
                  <c:v>6.3372505400000003</c:v>
                </c:pt>
                <c:pt idx="164">
                  <c:v>6.3276268400000006</c:v>
                </c:pt>
                <c:pt idx="165">
                  <c:v>5.6097148399999996</c:v>
                </c:pt>
                <c:pt idx="166">
                  <c:v>6.2391575799999996</c:v>
                </c:pt>
                <c:pt idx="167">
                  <c:v>6.2108702199999994</c:v>
                </c:pt>
                <c:pt idx="168">
                  <c:v>6.1475263100000008</c:v>
                </c:pt>
                <c:pt idx="169">
                  <c:v>6.2170039199999998</c:v>
                </c:pt>
                <c:pt idx="170">
                  <c:v>6.6616690800000002</c:v>
                </c:pt>
                <c:pt idx="171">
                  <c:v>6.1213673600000016</c:v>
                </c:pt>
                <c:pt idx="172">
                  <c:v>5.7110565400000004</c:v>
                </c:pt>
                <c:pt idx="173">
                  <c:v>5.6230002000000008</c:v>
                </c:pt>
                <c:pt idx="174">
                  <c:v>5.811935000000001</c:v>
                </c:pt>
                <c:pt idx="175">
                  <c:v>5.5663538499999996</c:v>
                </c:pt>
                <c:pt idx="176">
                  <c:v>5.4217133499999992</c:v>
                </c:pt>
                <c:pt idx="177">
                  <c:v>5.8783462799999988</c:v>
                </c:pt>
                <c:pt idx="178">
                  <c:v>5.5370411199999996</c:v>
                </c:pt>
                <c:pt idx="179">
                  <c:v>5.9256564100000011</c:v>
                </c:pt>
                <c:pt idx="180">
                  <c:v>5.6724267199999998</c:v>
                </c:pt>
                <c:pt idx="181">
                  <c:v>6.046780580000001</c:v>
                </c:pt>
                <c:pt idx="182">
                  <c:v>6.2248590500000009</c:v>
                </c:pt>
                <c:pt idx="183">
                  <c:v>5.4381911499999998</c:v>
                </c:pt>
                <c:pt idx="184">
                  <c:v>5.4872381700000004</c:v>
                </c:pt>
                <c:pt idx="185">
                  <c:v>5.20279151</c:v>
                </c:pt>
                <c:pt idx="186">
                  <c:v>5.2119000800000013</c:v>
                </c:pt>
                <c:pt idx="187">
                  <c:v>5.0356203300000004</c:v>
                </c:pt>
                <c:pt idx="188">
                  <c:v>5.6805154900000003</c:v>
                </c:pt>
                <c:pt idx="189">
                  <c:v>5.2581694600000013</c:v>
                </c:pt>
                <c:pt idx="190">
                  <c:v>4.6432320200000001</c:v>
                </c:pt>
                <c:pt idx="191">
                  <c:v>4.5911368800000005</c:v>
                </c:pt>
                <c:pt idx="192">
                  <c:v>5.1514373600000001</c:v>
                </c:pt>
                <c:pt idx="193">
                  <c:v>4.7157830100000009</c:v>
                </c:pt>
                <c:pt idx="194">
                  <c:v>4.9742027299999991</c:v>
                </c:pt>
                <c:pt idx="195">
                  <c:v>5.0180953500000003</c:v>
                </c:pt>
                <c:pt idx="196">
                  <c:v>5.1414383599999995</c:v>
                </c:pt>
                <c:pt idx="197">
                  <c:v>5.1673419000000003</c:v>
                </c:pt>
                <c:pt idx="198">
                  <c:v>5.3523850600000005</c:v>
                </c:pt>
                <c:pt idx="199">
                  <c:v>5.7766966900000005</c:v>
                </c:pt>
                <c:pt idx="200">
                  <c:v>4.7885952999999999</c:v>
                </c:pt>
                <c:pt idx="201">
                  <c:v>5.0723965800000004</c:v>
                </c:pt>
                <c:pt idx="202">
                  <c:v>4.2921666900000002</c:v>
                </c:pt>
                <c:pt idx="203">
                  <c:v>5.0616222000000004</c:v>
                </c:pt>
                <c:pt idx="204">
                  <c:v>4.9865776599999991</c:v>
                </c:pt>
                <c:pt idx="205">
                  <c:v>5.2961595599999995</c:v>
                </c:pt>
                <c:pt idx="206">
                  <c:v>4.6448401200000005</c:v>
                </c:pt>
                <c:pt idx="207">
                  <c:v>4.4812608699999998</c:v>
                </c:pt>
                <c:pt idx="208">
                  <c:v>4.8969670599999997</c:v>
                </c:pt>
                <c:pt idx="209">
                  <c:v>4.983387790000001</c:v>
                </c:pt>
                <c:pt idx="210">
                  <c:v>5.3007274299999994</c:v>
                </c:pt>
                <c:pt idx="211">
                  <c:v>3.9791327599999997</c:v>
                </c:pt>
                <c:pt idx="212">
                  <c:v>4.65301805</c:v>
                </c:pt>
                <c:pt idx="213">
                  <c:v>4.4192671700000004</c:v>
                </c:pt>
                <c:pt idx="214">
                  <c:v>4.0993002699999996</c:v>
                </c:pt>
                <c:pt idx="215">
                  <c:v>4.6556054299999996</c:v>
                </c:pt>
                <c:pt idx="216">
                  <c:v>4.0085206700000002</c:v>
                </c:pt>
                <c:pt idx="217">
                  <c:v>4.3081177799999999</c:v>
                </c:pt>
                <c:pt idx="218">
                  <c:v>4.4150433700000002</c:v>
                </c:pt>
                <c:pt idx="219">
                  <c:v>4.3479789399999991</c:v>
                </c:pt>
                <c:pt idx="220">
                  <c:v>4.2584899699999994</c:v>
                </c:pt>
                <c:pt idx="221">
                  <c:v>4.695947649999999</c:v>
                </c:pt>
                <c:pt idx="222">
                  <c:v>3.6764085100000004</c:v>
                </c:pt>
                <c:pt idx="223">
                  <c:v>4.0045007999999997</c:v>
                </c:pt>
                <c:pt idx="224">
                  <c:v>4.2691212299999997</c:v>
                </c:pt>
                <c:pt idx="225">
                  <c:v>4.6015302799999995</c:v>
                </c:pt>
                <c:pt idx="226">
                  <c:v>4.2841835000000001</c:v>
                </c:pt>
                <c:pt idx="227">
                  <c:v>3.8728062299999997</c:v>
                </c:pt>
                <c:pt idx="228">
                  <c:v>3.8676133900000007</c:v>
                </c:pt>
                <c:pt idx="229">
                  <c:v>4.0214765200000002</c:v>
                </c:pt>
                <c:pt idx="230">
                  <c:v>3.9712545800000001</c:v>
                </c:pt>
                <c:pt idx="231">
                  <c:v>3.6649356399999995</c:v>
                </c:pt>
                <c:pt idx="232">
                  <c:v>4.5370074599999999</c:v>
                </c:pt>
                <c:pt idx="233">
                  <c:v>4.7200705100000002</c:v>
                </c:pt>
                <c:pt idx="234">
                  <c:v>3.7827737000000008</c:v>
                </c:pt>
                <c:pt idx="235">
                  <c:v>4.1965542299999994</c:v>
                </c:pt>
                <c:pt idx="236">
                  <c:v>4.0979313500000005</c:v>
                </c:pt>
                <c:pt idx="237">
                  <c:v>3.7842541100000004</c:v>
                </c:pt>
                <c:pt idx="238">
                  <c:v>4.2039745000000002</c:v>
                </c:pt>
                <c:pt idx="239">
                  <c:v>4.0065843600000006</c:v>
                </c:pt>
                <c:pt idx="240">
                  <c:v>4.1674853299999999</c:v>
                </c:pt>
                <c:pt idx="241">
                  <c:v>3.9918702399999999</c:v>
                </c:pt>
                <c:pt idx="242">
                  <c:v>3.33349962</c:v>
                </c:pt>
                <c:pt idx="243">
                  <c:v>3.5885301200000002</c:v>
                </c:pt>
                <c:pt idx="244">
                  <c:v>4.6514197499999996</c:v>
                </c:pt>
                <c:pt idx="245">
                  <c:v>3.9605366199999996</c:v>
                </c:pt>
                <c:pt idx="246">
                  <c:v>4.1249268799999994</c:v>
                </c:pt>
                <c:pt idx="247">
                  <c:v>4.1905670900000001</c:v>
                </c:pt>
                <c:pt idx="248">
                  <c:v>3.4153659599999999</c:v>
                </c:pt>
                <c:pt idx="249">
                  <c:v>3.3797644600000001</c:v>
                </c:pt>
                <c:pt idx="250">
                  <c:v>4.0922504499999999</c:v>
                </c:pt>
                <c:pt idx="251">
                  <c:v>3.7578933899999996</c:v>
                </c:pt>
                <c:pt idx="252">
                  <c:v>3.2196644199999995</c:v>
                </c:pt>
                <c:pt idx="253">
                  <c:v>3.9891589799999996</c:v>
                </c:pt>
                <c:pt idx="254">
                  <c:v>3.5999398999999999</c:v>
                </c:pt>
                <c:pt idx="255">
                  <c:v>3.6138521700000004</c:v>
                </c:pt>
                <c:pt idx="256">
                  <c:v>3.4745537500000001</c:v>
                </c:pt>
                <c:pt idx="257">
                  <c:v>3.2575206899999998</c:v>
                </c:pt>
                <c:pt idx="258">
                  <c:v>3.6566754999999995</c:v>
                </c:pt>
                <c:pt idx="259">
                  <c:v>3.6961932799999997</c:v>
                </c:pt>
                <c:pt idx="260">
                  <c:v>3.4518081200000004</c:v>
                </c:pt>
                <c:pt idx="261">
                  <c:v>4.4804365699999993</c:v>
                </c:pt>
                <c:pt idx="262">
                  <c:v>3.8700955300000004</c:v>
                </c:pt>
                <c:pt idx="263">
                  <c:v>3.6753510700000001</c:v>
                </c:pt>
                <c:pt idx="264">
                  <c:v>3.3728459700000002</c:v>
                </c:pt>
                <c:pt idx="265">
                  <c:v>3.1471380400000002</c:v>
                </c:pt>
                <c:pt idx="266">
                  <c:v>3.1863846399999995</c:v>
                </c:pt>
                <c:pt idx="267">
                  <c:v>3.5440685200000002</c:v>
                </c:pt>
                <c:pt idx="268">
                  <c:v>3.2368675200000006</c:v>
                </c:pt>
                <c:pt idx="269">
                  <c:v>3.4635935099999999</c:v>
                </c:pt>
                <c:pt idx="270">
                  <c:v>3.2879248800000003</c:v>
                </c:pt>
                <c:pt idx="271">
                  <c:v>3.7864711999999998</c:v>
                </c:pt>
                <c:pt idx="272">
                  <c:v>3.3935135699999992</c:v>
                </c:pt>
                <c:pt idx="273">
                  <c:v>3.4882304000000004</c:v>
                </c:pt>
                <c:pt idx="274">
                  <c:v>3.2815815599999998</c:v>
                </c:pt>
                <c:pt idx="275">
                  <c:v>3.5413093600000001</c:v>
                </c:pt>
                <c:pt idx="276">
                  <c:v>3.4714798099999995</c:v>
                </c:pt>
                <c:pt idx="277">
                  <c:v>2.8750482599999998</c:v>
                </c:pt>
                <c:pt idx="278">
                  <c:v>3.02488738</c:v>
                </c:pt>
                <c:pt idx="279">
                  <c:v>3.0079297999999999</c:v>
                </c:pt>
                <c:pt idx="280">
                  <c:v>3.07392624</c:v>
                </c:pt>
                <c:pt idx="281">
                  <c:v>2.9734910999999999</c:v>
                </c:pt>
                <c:pt idx="282">
                  <c:v>2.7589123699999996</c:v>
                </c:pt>
                <c:pt idx="283">
                  <c:v>3.0230374599999998</c:v>
                </c:pt>
                <c:pt idx="284">
                  <c:v>2.9482094700000001</c:v>
                </c:pt>
                <c:pt idx="285">
                  <c:v>3.5278452200000001</c:v>
                </c:pt>
                <c:pt idx="286">
                  <c:v>3.5115881099999995</c:v>
                </c:pt>
                <c:pt idx="287">
                  <c:v>3.6671079600000001</c:v>
                </c:pt>
                <c:pt idx="288">
                  <c:v>3.73735668</c:v>
                </c:pt>
                <c:pt idx="289">
                  <c:v>3.3751852000000002</c:v>
                </c:pt>
                <c:pt idx="290">
                  <c:v>2.8949645700000004</c:v>
                </c:pt>
                <c:pt idx="291">
                  <c:v>2.7016956899999998</c:v>
                </c:pt>
                <c:pt idx="292">
                  <c:v>2.9729571399999997</c:v>
                </c:pt>
                <c:pt idx="293">
                  <c:v>2.9542500899999999</c:v>
                </c:pt>
                <c:pt idx="294">
                  <c:v>2.9641143699999994</c:v>
                </c:pt>
                <c:pt idx="295">
                  <c:v>2.7094632799999996</c:v>
                </c:pt>
                <c:pt idx="296">
                  <c:v>3.3395006499999997</c:v>
                </c:pt>
                <c:pt idx="297">
                  <c:v>2.69816469</c:v>
                </c:pt>
                <c:pt idx="298">
                  <c:v>3.0346410300000004</c:v>
                </c:pt>
                <c:pt idx="299">
                  <c:v>2.6271982400000002</c:v>
                </c:pt>
                <c:pt idx="300">
                  <c:v>3.11492024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58-4CAE-B9A3-AD1345EEC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8465247"/>
        <c:axId val="398470239"/>
      </c:lineChart>
      <c:catAx>
        <c:axId val="398465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8470239"/>
        <c:crosses val="autoZero"/>
        <c:auto val="1"/>
        <c:lblAlgn val="ctr"/>
        <c:lblOffset val="50"/>
        <c:tickLblSkip val="10"/>
        <c:noMultiLvlLbl val="0"/>
      </c:catAx>
      <c:valAx>
        <c:axId val="398470239"/>
        <c:scaling>
          <c:orientation val="minMax"/>
          <c:max val="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84652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9139992332419112"/>
          <c:y val="0.34337283166381627"/>
          <c:w val="0.10829732086921272"/>
          <c:h val="0.17409514618472133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Resultado a ingresar declaración IRPF</a:t>
            </a:r>
            <a:br>
              <a:rPr lang="es-ES" sz="10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10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Peso sobre el total de ingresos por tramos de 100 euros </a:t>
            </a:r>
            <a:r>
              <a:rPr lang="es-ES" sz="1000" b="0" i="0" baseline="3000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(1)</a:t>
            </a:r>
            <a:r>
              <a:rPr lang="es-ES" sz="900" b="0" i="0" u="none" strike="noStrike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 </a:t>
            </a:r>
            <a:br>
              <a:rPr lang="es-ES" sz="900" b="0" i="0" u="none" strike="noStrike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700" b="0" i="0" u="none" strike="noStrike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(%)</a:t>
            </a:r>
            <a:endParaRPr lang="es-ES" sz="700"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endParaRPr>
          </a:p>
        </c:rich>
      </c:tx>
      <c:layout>
        <c:manualLayout>
          <c:xMode val="edge"/>
          <c:yMode val="edge"/>
          <c:x val="0.28884035361414462"/>
          <c:y val="7.4280408542246983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5.8822925697737782E-2"/>
          <c:y val="0.14335487216247531"/>
          <c:w val="0.91553605297529228"/>
          <c:h val="0.66997828614041632"/>
        </c:manualLayout>
      </c:layout>
      <c:lineChart>
        <c:grouping val="standard"/>
        <c:varyColors val="0"/>
        <c:ser>
          <c:idx val="0"/>
          <c:order val="0"/>
          <c:tx>
            <c:strRef>
              <c:f>'Informe 1'!$Z$3</c:f>
              <c:strCache>
                <c:ptCount val="1"/>
                <c:pt idx="0">
                  <c:v>1998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1'!$Z$4:$Z$304</c:f>
              <c:numCache>
                <c:formatCode>#,##0.00</c:formatCode>
                <c:ptCount val="301"/>
                <c:pt idx="1">
                  <c:v>0.79396351743736182</c:v>
                </c:pt>
                <c:pt idx="2">
                  <c:v>2.0029498767311011</c:v>
                </c:pt>
                <c:pt idx="3">
                  <c:v>2.669302115405281</c:v>
                </c:pt>
                <c:pt idx="4">
                  <c:v>2.7620037873055741</c:v>
                </c:pt>
                <c:pt idx="5">
                  <c:v>2.5354964022267823</c:v>
                </c:pt>
                <c:pt idx="6">
                  <c:v>2.2981010979905636</c:v>
                </c:pt>
                <c:pt idx="7">
                  <c:v>2.1103595585086397</c:v>
                </c:pt>
                <c:pt idx="8">
                  <c:v>1.9782872710470234</c:v>
                </c:pt>
                <c:pt idx="9">
                  <c:v>1.8543834156164511</c:v>
                </c:pt>
                <c:pt idx="10">
                  <c:v>1.7289466752182081</c:v>
                </c:pt>
                <c:pt idx="11">
                  <c:v>1.6226952905230412</c:v>
                </c:pt>
                <c:pt idx="12">
                  <c:v>1.535306403993506</c:v>
                </c:pt>
                <c:pt idx="13">
                  <c:v>1.4206758144071534</c:v>
                </c:pt>
                <c:pt idx="14">
                  <c:v>1.3349460479774242</c:v>
                </c:pt>
                <c:pt idx="15">
                  <c:v>1.2545598055430247</c:v>
                </c:pt>
                <c:pt idx="16">
                  <c:v>1.1921725276952242</c:v>
                </c:pt>
                <c:pt idx="17">
                  <c:v>1.1239498457754464</c:v>
                </c:pt>
                <c:pt idx="18">
                  <c:v>1.0568539883531558</c:v>
                </c:pt>
                <c:pt idx="19">
                  <c:v>0.9708985188146837</c:v>
                </c:pt>
                <c:pt idx="20">
                  <c:v>0.93334771857824306</c:v>
                </c:pt>
                <c:pt idx="21">
                  <c:v>0.91065491383190722</c:v>
                </c:pt>
                <c:pt idx="22">
                  <c:v>0.88253142756350311</c:v>
                </c:pt>
                <c:pt idx="23">
                  <c:v>0.85974082026171772</c:v>
                </c:pt>
                <c:pt idx="24">
                  <c:v>0.79912414781440988</c:v>
                </c:pt>
                <c:pt idx="25">
                  <c:v>0.73667507584161107</c:v>
                </c:pt>
                <c:pt idx="26">
                  <c:v>0.69564726310233505</c:v>
                </c:pt>
                <c:pt idx="27">
                  <c:v>0.66344329062013507</c:v>
                </c:pt>
                <c:pt idx="28">
                  <c:v>0.63774603797884866</c:v>
                </c:pt>
                <c:pt idx="29">
                  <c:v>0.60132827183997672</c:v>
                </c:pt>
                <c:pt idx="30">
                  <c:v>0.58279931207392976</c:v>
                </c:pt>
                <c:pt idx="31">
                  <c:v>0.55552353225853768</c:v>
                </c:pt>
                <c:pt idx="32">
                  <c:v>0.53509801529396128</c:v>
                </c:pt>
                <c:pt idx="33">
                  <c:v>0.52230643350217232</c:v>
                </c:pt>
                <c:pt idx="34">
                  <c:v>0.51619843577831714</c:v>
                </c:pt>
                <c:pt idx="35">
                  <c:v>0.49014011591319789</c:v>
                </c:pt>
                <c:pt idx="36">
                  <c:v>0.47441646725501063</c:v>
                </c:pt>
                <c:pt idx="37">
                  <c:v>0.44632232731575616</c:v>
                </c:pt>
                <c:pt idx="38">
                  <c:v>0.44310721739429654</c:v>
                </c:pt>
                <c:pt idx="39">
                  <c:v>0.43723327009336432</c:v>
                </c:pt>
                <c:pt idx="40">
                  <c:v>0.41359261695725735</c:v>
                </c:pt>
                <c:pt idx="41">
                  <c:v>0.41547834766825376</c:v>
                </c:pt>
                <c:pt idx="42">
                  <c:v>0.40184370797765728</c:v>
                </c:pt>
                <c:pt idx="43">
                  <c:v>0.37983090444034995</c:v>
                </c:pt>
                <c:pt idx="44">
                  <c:v>0.37477613372381552</c:v>
                </c:pt>
                <c:pt idx="45">
                  <c:v>0.37195474861426947</c:v>
                </c:pt>
                <c:pt idx="46">
                  <c:v>0.35368729892854039</c:v>
                </c:pt>
                <c:pt idx="47">
                  <c:v>0.3559600881834708</c:v>
                </c:pt>
                <c:pt idx="48">
                  <c:v>0.34227236251636295</c:v>
                </c:pt>
                <c:pt idx="49">
                  <c:v>0.32325908519406527</c:v>
                </c:pt>
                <c:pt idx="50">
                  <c:v>0.31611234862696508</c:v>
                </c:pt>
                <c:pt idx="51">
                  <c:v>0.31656345067696395</c:v>
                </c:pt>
                <c:pt idx="52">
                  <c:v>0.31435347388311141</c:v>
                </c:pt>
                <c:pt idx="53">
                  <c:v>0.31017005176668766</c:v>
                </c:pt>
                <c:pt idx="54">
                  <c:v>0.29209709343885376</c:v>
                </c:pt>
                <c:pt idx="55">
                  <c:v>0.28463807790450735</c:v>
                </c:pt>
                <c:pt idx="56">
                  <c:v>0.29014363233684859</c:v>
                </c:pt>
                <c:pt idx="57">
                  <c:v>0.26625731374649164</c:v>
                </c:pt>
                <c:pt idx="58">
                  <c:v>0.27788244385058153</c:v>
                </c:pt>
                <c:pt idx="59">
                  <c:v>0.27288729454485189</c:v>
                </c:pt>
                <c:pt idx="60">
                  <c:v>0.26814708488505212</c:v>
                </c:pt>
                <c:pt idx="61">
                  <c:v>0.24401827189066447</c:v>
                </c:pt>
                <c:pt idx="62">
                  <c:v>0.24112641513271638</c:v>
                </c:pt>
                <c:pt idx="63">
                  <c:v>0.24257077611162964</c:v>
                </c:pt>
                <c:pt idx="64">
                  <c:v>0.24091705748472536</c:v>
                </c:pt>
                <c:pt idx="65">
                  <c:v>0.24979084516818109</c:v>
                </c:pt>
                <c:pt idx="66">
                  <c:v>0.23541174367803305</c:v>
                </c:pt>
                <c:pt idx="67">
                  <c:v>0.22506882661552791</c:v>
                </c:pt>
                <c:pt idx="68">
                  <c:v>0.21851174559711864</c:v>
                </c:pt>
                <c:pt idx="69">
                  <c:v>0.23017207912948895</c:v>
                </c:pt>
                <c:pt idx="70">
                  <c:v>0.21716003007641232</c:v>
                </c:pt>
                <c:pt idx="71">
                  <c:v>0.21208008366697673</c:v>
                </c:pt>
                <c:pt idx="72">
                  <c:v>0.2145105529305186</c:v>
                </c:pt>
                <c:pt idx="73">
                  <c:v>0.21551012083478238</c:v>
                </c:pt>
                <c:pt idx="74">
                  <c:v>0.20032142986942722</c:v>
                </c:pt>
                <c:pt idx="75">
                  <c:v>0.2141805762072064</c:v>
                </c:pt>
                <c:pt idx="76">
                  <c:v>0.19911697099588621</c:v>
                </c:pt>
                <c:pt idx="77">
                  <c:v>0.19475890653343536</c:v>
                </c:pt>
                <c:pt idx="78">
                  <c:v>0.18731361207776276</c:v>
                </c:pt>
                <c:pt idx="79">
                  <c:v>0.18576109976548819</c:v>
                </c:pt>
                <c:pt idx="80">
                  <c:v>0.19729068169520897</c:v>
                </c:pt>
                <c:pt idx="81">
                  <c:v>0.19219266086202491</c:v>
                </c:pt>
                <c:pt idx="82">
                  <c:v>0.18048491991012552</c:v>
                </c:pt>
                <c:pt idx="83">
                  <c:v>0.19146548515076231</c:v>
                </c:pt>
                <c:pt idx="84">
                  <c:v>0.1924170798006376</c:v>
                </c:pt>
                <c:pt idx="85">
                  <c:v>0.17465630648146321</c:v>
                </c:pt>
                <c:pt idx="86">
                  <c:v>0.18520782160657739</c:v>
                </c:pt>
                <c:pt idx="87">
                  <c:v>0.17177128640862097</c:v>
                </c:pt>
                <c:pt idx="88">
                  <c:v>0.17044392949527878</c:v>
                </c:pt>
                <c:pt idx="89">
                  <c:v>0.17627873335730396</c:v>
                </c:pt>
                <c:pt idx="90">
                  <c:v>0.17268999909481039</c:v>
                </c:pt>
                <c:pt idx="91">
                  <c:v>0.17382117547903483</c:v>
                </c:pt>
                <c:pt idx="92">
                  <c:v>0.16370280652215746</c:v>
                </c:pt>
                <c:pt idx="93">
                  <c:v>0.1564571280215348</c:v>
                </c:pt>
                <c:pt idx="94">
                  <c:v>0.17416196618984675</c:v>
                </c:pt>
                <c:pt idx="95">
                  <c:v>0.16084192588942151</c:v>
                </c:pt>
                <c:pt idx="96">
                  <c:v>0.16334463930614615</c:v>
                </c:pt>
                <c:pt idx="97">
                  <c:v>0.15580241500571107</c:v>
                </c:pt>
                <c:pt idx="98">
                  <c:v>0.15110413275066023</c:v>
                </c:pt>
                <c:pt idx="99">
                  <c:v>0.15737056465182761</c:v>
                </c:pt>
                <c:pt idx="100">
                  <c:v>0.14883182683036675</c:v>
                </c:pt>
                <c:pt idx="101">
                  <c:v>0.15619256230797571</c:v>
                </c:pt>
                <c:pt idx="102">
                  <c:v>0.16112797353591943</c:v>
                </c:pt>
                <c:pt idx="103">
                  <c:v>0.14027448916707361</c:v>
                </c:pt>
                <c:pt idx="104">
                  <c:v>0.13907903927616408</c:v>
                </c:pt>
                <c:pt idx="105">
                  <c:v>0.14606269227841209</c:v>
                </c:pt>
                <c:pt idx="106">
                  <c:v>0.13583348968927245</c:v>
                </c:pt>
                <c:pt idx="107">
                  <c:v>0.15239642998610975</c:v>
                </c:pt>
                <c:pt idx="108">
                  <c:v>0.14379176927851517</c:v>
                </c:pt>
                <c:pt idx="109">
                  <c:v>0.14058742938610341</c:v>
                </c:pt>
                <c:pt idx="110">
                  <c:v>0.13120082011118528</c:v>
                </c:pt>
                <c:pt idx="111">
                  <c:v>0.12270780699638167</c:v>
                </c:pt>
                <c:pt idx="112">
                  <c:v>0.12313499439854704</c:v>
                </c:pt>
                <c:pt idx="113">
                  <c:v>0.12867076037070505</c:v>
                </c:pt>
                <c:pt idx="114">
                  <c:v>0.13097399699942167</c:v>
                </c:pt>
                <c:pt idx="115">
                  <c:v>0.13598509530650066</c:v>
                </c:pt>
                <c:pt idx="116">
                  <c:v>0.12680344533437746</c:v>
                </c:pt>
                <c:pt idx="117">
                  <c:v>0.13204138196159448</c:v>
                </c:pt>
                <c:pt idx="118">
                  <c:v>0.12703790950841648</c:v>
                </c:pt>
                <c:pt idx="119">
                  <c:v>0.13749174228673866</c:v>
                </c:pt>
                <c:pt idx="120">
                  <c:v>0.12620968185794043</c:v>
                </c:pt>
                <c:pt idx="121">
                  <c:v>0.12905020306076506</c:v>
                </c:pt>
                <c:pt idx="122">
                  <c:v>0.11871981582372063</c:v>
                </c:pt>
                <c:pt idx="123">
                  <c:v>0.11178232398764032</c:v>
                </c:pt>
                <c:pt idx="124">
                  <c:v>0.11448266002070535</c:v>
                </c:pt>
                <c:pt idx="125">
                  <c:v>0.11930665907315978</c:v>
                </c:pt>
                <c:pt idx="126">
                  <c:v>0.10850149201392208</c:v>
                </c:pt>
                <c:pt idx="127">
                  <c:v>0.1154385853072608</c:v>
                </c:pt>
                <c:pt idx="128">
                  <c:v>0.10704017494760987</c:v>
                </c:pt>
                <c:pt idx="129">
                  <c:v>0.10871093778715073</c:v>
                </c:pt>
                <c:pt idx="130">
                  <c:v>0.1154553297274221</c:v>
                </c:pt>
                <c:pt idx="131">
                  <c:v>0.10956700863772251</c:v>
                </c:pt>
                <c:pt idx="132">
                  <c:v>0.10933093904268686</c:v>
                </c:pt>
                <c:pt idx="133">
                  <c:v>0.11619448547099599</c:v>
                </c:pt>
                <c:pt idx="134">
                  <c:v>0.11235922575193297</c:v>
                </c:pt>
                <c:pt idx="135">
                  <c:v>0.12131684699482927</c:v>
                </c:pt>
                <c:pt idx="136">
                  <c:v>9.598227845673668E-2</c:v>
                </c:pt>
                <c:pt idx="137">
                  <c:v>0.10551691604756799</c:v>
                </c:pt>
                <c:pt idx="138">
                  <c:v>0.10655396259458191</c:v>
                </c:pt>
                <c:pt idx="139">
                  <c:v>0.11021451705078142</c:v>
                </c:pt>
                <c:pt idx="140">
                  <c:v>9.562470207565224E-2</c:v>
                </c:pt>
                <c:pt idx="141">
                  <c:v>0.10098710737190654</c:v>
                </c:pt>
                <c:pt idx="142">
                  <c:v>0.10789194036990286</c:v>
                </c:pt>
                <c:pt idx="143">
                  <c:v>9.9419071892764582E-2</c:v>
                </c:pt>
                <c:pt idx="144">
                  <c:v>0.10014962573813833</c:v>
                </c:pt>
                <c:pt idx="145">
                  <c:v>0.10717034029867831</c:v>
                </c:pt>
                <c:pt idx="146">
                  <c:v>0.10517639908749446</c:v>
                </c:pt>
                <c:pt idx="147">
                  <c:v>9.2760925810106531E-2</c:v>
                </c:pt>
                <c:pt idx="148">
                  <c:v>9.7421228587723077E-2</c:v>
                </c:pt>
                <c:pt idx="149">
                  <c:v>9.128178702906084E-2</c:v>
                </c:pt>
                <c:pt idx="150">
                  <c:v>9.3753363695139938E-2</c:v>
                </c:pt>
                <c:pt idx="151">
                  <c:v>0.10253463987908336</c:v>
                </c:pt>
                <c:pt idx="152">
                  <c:v>9.6254494190928575E-2</c:v>
                </c:pt>
                <c:pt idx="153">
                  <c:v>0.10388515497988535</c:v>
                </c:pt>
                <c:pt idx="154">
                  <c:v>0.10136899465189317</c:v>
                </c:pt>
                <c:pt idx="155">
                  <c:v>8.9482554051357049E-2</c:v>
                </c:pt>
                <c:pt idx="156">
                  <c:v>9.8808192328497191E-2</c:v>
                </c:pt>
                <c:pt idx="157">
                  <c:v>8.575089773672237E-2</c:v>
                </c:pt>
                <c:pt idx="158">
                  <c:v>9.3531986431397596E-2</c:v>
                </c:pt>
                <c:pt idx="159">
                  <c:v>8.1217770093775996E-2</c:v>
                </c:pt>
                <c:pt idx="160">
                  <c:v>0.10267133337275881</c:v>
                </c:pt>
                <c:pt idx="161">
                  <c:v>8.6925501738075242E-2</c:v>
                </c:pt>
                <c:pt idx="162">
                  <c:v>9.2183474669332147E-2</c:v>
                </c:pt>
                <c:pt idx="163">
                  <c:v>9.2734264696532273E-2</c:v>
                </c:pt>
                <c:pt idx="164">
                  <c:v>7.9707585395663166E-2</c:v>
                </c:pt>
                <c:pt idx="165">
                  <c:v>8.9812702441798911E-2</c:v>
                </c:pt>
                <c:pt idx="166">
                  <c:v>9.3091530660112831E-2</c:v>
                </c:pt>
                <c:pt idx="167">
                  <c:v>8.2208271723587176E-2</c:v>
                </c:pt>
                <c:pt idx="168">
                  <c:v>7.7824591358714446E-2</c:v>
                </c:pt>
                <c:pt idx="169">
                  <c:v>8.5653763099740932E-2</c:v>
                </c:pt>
                <c:pt idx="170">
                  <c:v>8.3333345174684756E-2</c:v>
                </c:pt>
                <c:pt idx="171">
                  <c:v>8.772868182099558E-2</c:v>
                </c:pt>
                <c:pt idx="172">
                  <c:v>8.9336939700287873E-2</c:v>
                </c:pt>
                <c:pt idx="173">
                  <c:v>8.266849067317511E-2</c:v>
                </c:pt>
                <c:pt idx="174">
                  <c:v>9.3273925318715367E-2</c:v>
                </c:pt>
                <c:pt idx="175">
                  <c:v>8.3981772340221625E-2</c:v>
                </c:pt>
                <c:pt idx="176">
                  <c:v>7.8243912072995941E-2</c:v>
                </c:pt>
                <c:pt idx="177">
                  <c:v>8.1629858705218494E-2</c:v>
                </c:pt>
                <c:pt idx="178">
                  <c:v>9.3932659803718718E-2</c:v>
                </c:pt>
                <c:pt idx="179">
                  <c:v>8.367857860581239E-2</c:v>
                </c:pt>
                <c:pt idx="180">
                  <c:v>7.2562964042601347E-2</c:v>
                </c:pt>
                <c:pt idx="181">
                  <c:v>6.8065027744569434E-2</c:v>
                </c:pt>
                <c:pt idx="182">
                  <c:v>7.7888841740337222E-2</c:v>
                </c:pt>
                <c:pt idx="183">
                  <c:v>7.5285669302665031E-2</c:v>
                </c:pt>
                <c:pt idx="184">
                  <c:v>7.9127052371576606E-2</c:v>
                </c:pt>
                <c:pt idx="185">
                  <c:v>8.6863326362048965E-2</c:v>
                </c:pt>
                <c:pt idx="186">
                  <c:v>7.8443719486895658E-2</c:v>
                </c:pt>
                <c:pt idx="187">
                  <c:v>7.5375368086257902E-2</c:v>
                </c:pt>
                <c:pt idx="188">
                  <c:v>7.6564678585608961E-2</c:v>
                </c:pt>
                <c:pt idx="189">
                  <c:v>6.6764865904575005E-2</c:v>
                </c:pt>
                <c:pt idx="190">
                  <c:v>7.3035777817825401E-2</c:v>
                </c:pt>
                <c:pt idx="191">
                  <c:v>6.5880097059935305E-2</c:v>
                </c:pt>
                <c:pt idx="192">
                  <c:v>7.8992496800334031E-2</c:v>
                </c:pt>
                <c:pt idx="193">
                  <c:v>7.6185725896870574E-2</c:v>
                </c:pt>
                <c:pt idx="194">
                  <c:v>7.4989511420565508E-2</c:v>
                </c:pt>
                <c:pt idx="195">
                  <c:v>7.1728275124698676E-2</c:v>
                </c:pt>
                <c:pt idx="196">
                  <c:v>7.0057723327393698E-2</c:v>
                </c:pt>
                <c:pt idx="197">
                  <c:v>6.8364484593899905E-2</c:v>
                </c:pt>
                <c:pt idx="198">
                  <c:v>7.5310767703691134E-2</c:v>
                </c:pt>
                <c:pt idx="199">
                  <c:v>6.9060799388594302E-2</c:v>
                </c:pt>
                <c:pt idx="200">
                  <c:v>6.7754385448404036E-2</c:v>
                </c:pt>
                <c:pt idx="201">
                  <c:v>7.1413755526409162E-2</c:v>
                </c:pt>
                <c:pt idx="202">
                  <c:v>6.0450151581518646E-2</c:v>
                </c:pt>
                <c:pt idx="203">
                  <c:v>6.2001805349810889E-2</c:v>
                </c:pt>
                <c:pt idx="204">
                  <c:v>7.2075764603577758E-2</c:v>
                </c:pt>
                <c:pt idx="205">
                  <c:v>6.646084383459834E-2</c:v>
                </c:pt>
                <c:pt idx="206">
                  <c:v>7.1073166274473978E-2</c:v>
                </c:pt>
                <c:pt idx="207">
                  <c:v>6.798151481099371E-2</c:v>
                </c:pt>
                <c:pt idx="208">
                  <c:v>5.7930809786612393E-2</c:v>
                </c:pt>
                <c:pt idx="209">
                  <c:v>6.7753235861970171E-2</c:v>
                </c:pt>
                <c:pt idx="210">
                  <c:v>6.8952910764275024E-2</c:v>
                </c:pt>
                <c:pt idx="211">
                  <c:v>6.6651140806180842E-2</c:v>
                </c:pt>
                <c:pt idx="212">
                  <c:v>6.6544624893897203E-2</c:v>
                </c:pt>
                <c:pt idx="213">
                  <c:v>7.0820286009098329E-2</c:v>
                </c:pt>
                <c:pt idx="214">
                  <c:v>5.8718790661872335E-2</c:v>
                </c:pt>
                <c:pt idx="215">
                  <c:v>6.209036288032569E-2</c:v>
                </c:pt>
                <c:pt idx="216">
                  <c:v>6.3292983207241318E-2</c:v>
                </c:pt>
                <c:pt idx="217">
                  <c:v>5.5488150906860628E-2</c:v>
                </c:pt>
                <c:pt idx="218">
                  <c:v>5.5742639301573547E-2</c:v>
                </c:pt>
                <c:pt idx="219">
                  <c:v>6.4635973704415386E-2</c:v>
                </c:pt>
                <c:pt idx="220">
                  <c:v>6.447664744136386E-2</c:v>
                </c:pt>
                <c:pt idx="221">
                  <c:v>5.6040972189539275E-2</c:v>
                </c:pt>
                <c:pt idx="222">
                  <c:v>5.7688720592007969E-2</c:v>
                </c:pt>
                <c:pt idx="223">
                  <c:v>5.7008284798474085E-2</c:v>
                </c:pt>
                <c:pt idx="224">
                  <c:v>5.6808960094209583E-2</c:v>
                </c:pt>
                <c:pt idx="225">
                  <c:v>5.8469863740492567E-2</c:v>
                </c:pt>
                <c:pt idx="226">
                  <c:v>5.9675870118207332E-2</c:v>
                </c:pt>
                <c:pt idx="227">
                  <c:v>6.3237271181980637E-2</c:v>
                </c:pt>
                <c:pt idx="228">
                  <c:v>6.5875108713147931E-2</c:v>
                </c:pt>
                <c:pt idx="229">
                  <c:v>5.7600755146423391E-2</c:v>
                </c:pt>
                <c:pt idx="230">
                  <c:v>6.4069923219389646E-2</c:v>
                </c:pt>
                <c:pt idx="231">
                  <c:v>6.0025783978625215E-2</c:v>
                </c:pt>
                <c:pt idx="232">
                  <c:v>5.2569092617214014E-2</c:v>
                </c:pt>
                <c:pt idx="233">
                  <c:v>6.3454738018509538E-2</c:v>
                </c:pt>
                <c:pt idx="234">
                  <c:v>5.497416118724776E-2</c:v>
                </c:pt>
                <c:pt idx="235">
                  <c:v>5.1792123229986456E-2</c:v>
                </c:pt>
                <c:pt idx="236">
                  <c:v>6.3296104673993547E-2</c:v>
                </c:pt>
                <c:pt idx="237">
                  <c:v>5.3705247348198877E-2</c:v>
                </c:pt>
                <c:pt idx="238">
                  <c:v>6.1847008265641663E-2</c:v>
                </c:pt>
                <c:pt idx="239">
                  <c:v>5.2670167681489827E-2</c:v>
                </c:pt>
                <c:pt idx="240">
                  <c:v>5.1890500786986822E-2</c:v>
                </c:pt>
                <c:pt idx="241">
                  <c:v>5.1608038983493594E-2</c:v>
                </c:pt>
                <c:pt idx="242">
                  <c:v>5.1816757254760114E-2</c:v>
                </c:pt>
                <c:pt idx="243">
                  <c:v>6.0120452567288818E-2</c:v>
                </c:pt>
                <c:pt idx="244">
                  <c:v>5.7318744802481121E-2</c:v>
                </c:pt>
                <c:pt idx="245">
                  <c:v>5.1946161145441469E-2</c:v>
                </c:pt>
                <c:pt idx="246">
                  <c:v>4.7057914211371031E-2</c:v>
                </c:pt>
                <c:pt idx="247">
                  <c:v>5.752205097581737E-2</c:v>
                </c:pt>
                <c:pt idx="248">
                  <c:v>5.7763144126068706E-2</c:v>
                </c:pt>
                <c:pt idx="249">
                  <c:v>4.9177814928946413E-2</c:v>
                </c:pt>
                <c:pt idx="250">
                  <c:v>4.9384612778366713E-2</c:v>
                </c:pt>
                <c:pt idx="251">
                  <c:v>4.8015135543088699E-2</c:v>
                </c:pt>
                <c:pt idx="252">
                  <c:v>4.191539409150144E-2</c:v>
                </c:pt>
                <c:pt idx="253">
                  <c:v>5.8905315331613903E-2</c:v>
                </c:pt>
                <c:pt idx="254">
                  <c:v>4.6474274095571026E-2</c:v>
                </c:pt>
                <c:pt idx="255">
                  <c:v>5.2496689921937005E-2</c:v>
                </c:pt>
                <c:pt idx="256">
                  <c:v>5.3229242314367688E-2</c:v>
                </c:pt>
                <c:pt idx="257">
                  <c:v>4.9702782386500645E-2</c:v>
                </c:pt>
                <c:pt idx="258">
                  <c:v>5.7405233994084121E-2</c:v>
                </c:pt>
                <c:pt idx="259">
                  <c:v>5.2779489851342183E-2</c:v>
                </c:pt>
                <c:pt idx="260">
                  <c:v>5.4068908745695185E-2</c:v>
                </c:pt>
                <c:pt idx="261">
                  <c:v>4.829682338616114E-2</c:v>
                </c:pt>
                <c:pt idx="262">
                  <c:v>4.5757953830253308E-2</c:v>
                </c:pt>
                <c:pt idx="263">
                  <c:v>5.6327406087078945E-2</c:v>
                </c:pt>
                <c:pt idx="264">
                  <c:v>4.5018695794736878E-2</c:v>
                </c:pt>
                <c:pt idx="265">
                  <c:v>4.9046447282968621E-2</c:v>
                </c:pt>
                <c:pt idx="266">
                  <c:v>4.7007121574378433E-2</c:v>
                </c:pt>
                <c:pt idx="267">
                  <c:v>5.2760223549379121E-2</c:v>
                </c:pt>
                <c:pt idx="268">
                  <c:v>5.7962121746063737E-2</c:v>
                </c:pt>
                <c:pt idx="269">
                  <c:v>5.425922759233668E-2</c:v>
                </c:pt>
                <c:pt idx="270">
                  <c:v>4.7160750530397103E-2</c:v>
                </c:pt>
                <c:pt idx="271">
                  <c:v>5.1283985192822804E-2</c:v>
                </c:pt>
                <c:pt idx="272">
                  <c:v>5.3733015756426264E-2</c:v>
                </c:pt>
                <c:pt idx="273">
                  <c:v>4.0306983920131732E-2</c:v>
                </c:pt>
                <c:pt idx="274">
                  <c:v>4.216298684261615E-2</c:v>
                </c:pt>
                <c:pt idx="275">
                  <c:v>4.1758238459304299E-2</c:v>
                </c:pt>
                <c:pt idx="276">
                  <c:v>5.3373877079461493E-2</c:v>
                </c:pt>
                <c:pt idx="277">
                  <c:v>4.7804405391395945E-2</c:v>
                </c:pt>
                <c:pt idx="278">
                  <c:v>4.5090983281369824E-2</c:v>
                </c:pt>
                <c:pt idx="279">
                  <c:v>5.221948917430002E-2</c:v>
                </c:pt>
                <c:pt idx="280">
                  <c:v>4.716053823815787E-2</c:v>
                </c:pt>
                <c:pt idx="281">
                  <c:v>4.1488771690859939E-2</c:v>
                </c:pt>
                <c:pt idx="282">
                  <c:v>5.1027587834627887E-2</c:v>
                </c:pt>
                <c:pt idx="283">
                  <c:v>4.5901609634373432E-2</c:v>
                </c:pt>
                <c:pt idx="284">
                  <c:v>4.6066308203581256E-2</c:v>
                </c:pt>
                <c:pt idx="285">
                  <c:v>3.5562797999607654E-2</c:v>
                </c:pt>
                <c:pt idx="286">
                  <c:v>3.9850575605821441E-2</c:v>
                </c:pt>
                <c:pt idx="287">
                  <c:v>3.2826316869055808E-2</c:v>
                </c:pt>
                <c:pt idx="288">
                  <c:v>3.59393850569657E-2</c:v>
                </c:pt>
                <c:pt idx="289">
                  <c:v>4.5676739861211443E-2</c:v>
                </c:pt>
                <c:pt idx="290">
                  <c:v>4.4038431484203409E-2</c:v>
                </c:pt>
                <c:pt idx="291">
                  <c:v>4.1153362452895748E-2</c:v>
                </c:pt>
                <c:pt idx="292">
                  <c:v>4.4336145412166413E-2</c:v>
                </c:pt>
                <c:pt idx="293">
                  <c:v>4.1432995707093433E-2</c:v>
                </c:pt>
                <c:pt idx="294">
                  <c:v>4.3414845635665958E-2</c:v>
                </c:pt>
                <c:pt idx="295">
                  <c:v>5.3367870813262025E-2</c:v>
                </c:pt>
                <c:pt idx="296">
                  <c:v>4.0014485839569715E-2</c:v>
                </c:pt>
                <c:pt idx="297">
                  <c:v>3.8914989749123385E-2</c:v>
                </c:pt>
                <c:pt idx="298">
                  <c:v>4.0909033252249809E-2</c:v>
                </c:pt>
                <c:pt idx="299">
                  <c:v>4.35354588776381E-2</c:v>
                </c:pt>
                <c:pt idx="300">
                  <c:v>3.8692907691813466E-2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E6-480F-828A-C297D45B0598}"/>
            </c:ext>
          </c:extLst>
        </c:ser>
        <c:ser>
          <c:idx val="1"/>
          <c:order val="1"/>
          <c:tx>
            <c:strRef>
              <c:f>'Informe 1'!$AA$3</c:f>
              <c:strCache>
                <c:ptCount val="1"/>
                <c:pt idx="0">
                  <c:v>2000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1'!$AA$4:$AA$304</c:f>
              <c:numCache>
                <c:formatCode>#,##0.00</c:formatCode>
                <c:ptCount val="301"/>
                <c:pt idx="1">
                  <c:v>0.53255495043134526</c:v>
                </c:pt>
                <c:pt idx="2">
                  <c:v>1.2903917619969933</c:v>
                </c:pt>
                <c:pt idx="3">
                  <c:v>1.6717016258480015</c:v>
                </c:pt>
                <c:pt idx="4">
                  <c:v>1.8536235679947659</c:v>
                </c:pt>
                <c:pt idx="5">
                  <c:v>1.8897373325302569</c:v>
                </c:pt>
                <c:pt idx="6">
                  <c:v>1.8956597802613879</c:v>
                </c:pt>
                <c:pt idx="7">
                  <c:v>1.839831393960087</c:v>
                </c:pt>
                <c:pt idx="8">
                  <c:v>1.8274188584516082</c:v>
                </c:pt>
                <c:pt idx="9">
                  <c:v>1.7852345389130255</c:v>
                </c:pt>
                <c:pt idx="10">
                  <c:v>1.7269316187399366</c:v>
                </c:pt>
                <c:pt idx="11">
                  <c:v>1.6424950540503833</c:v>
                </c:pt>
                <c:pt idx="12">
                  <c:v>1.5913298806765501</c:v>
                </c:pt>
                <c:pt idx="13">
                  <c:v>1.5040141759832457</c:v>
                </c:pt>
                <c:pt idx="14">
                  <c:v>1.4381831357955173</c:v>
                </c:pt>
                <c:pt idx="15">
                  <c:v>1.3779981386689695</c:v>
                </c:pt>
                <c:pt idx="16">
                  <c:v>1.3149385141497638</c:v>
                </c:pt>
                <c:pt idx="17">
                  <c:v>1.274396261926763</c:v>
                </c:pt>
                <c:pt idx="18">
                  <c:v>1.2274507917263486</c:v>
                </c:pt>
                <c:pt idx="19">
                  <c:v>1.1488607052407287</c:v>
                </c:pt>
                <c:pt idx="20">
                  <c:v>1.1074187443929648</c:v>
                </c:pt>
                <c:pt idx="21">
                  <c:v>1.0925726197631773</c:v>
                </c:pt>
                <c:pt idx="22">
                  <c:v>1.0634232461709776</c:v>
                </c:pt>
                <c:pt idx="23">
                  <c:v>1.0059803012901338</c:v>
                </c:pt>
                <c:pt idx="24">
                  <c:v>0.9349002119702684</c:v>
                </c:pt>
                <c:pt idx="25">
                  <c:v>0.84094302551542366</c:v>
                </c:pt>
                <c:pt idx="26">
                  <c:v>0.79228742617605541</c:v>
                </c:pt>
                <c:pt idx="27">
                  <c:v>0.74466956583571364</c:v>
                </c:pt>
                <c:pt idx="28">
                  <c:v>0.70685154439330455</c:v>
                </c:pt>
                <c:pt idx="29">
                  <c:v>0.67953700833698627</c:v>
                </c:pt>
                <c:pt idx="30">
                  <c:v>0.6535300337008817</c:v>
                </c:pt>
                <c:pt idx="31">
                  <c:v>0.61518063510609855</c:v>
                </c:pt>
                <c:pt idx="32">
                  <c:v>0.58653272044389471</c:v>
                </c:pt>
                <c:pt idx="33">
                  <c:v>0.55914430893456968</c:v>
                </c:pt>
                <c:pt idx="34">
                  <c:v>0.56473029471723835</c:v>
                </c:pt>
                <c:pt idx="35">
                  <c:v>0.53452446058233316</c:v>
                </c:pt>
                <c:pt idx="36">
                  <c:v>0.51684147158467475</c:v>
                </c:pt>
                <c:pt idx="37">
                  <c:v>0.49243145964830304</c:v>
                </c:pt>
                <c:pt idx="38">
                  <c:v>0.47333776674310918</c:v>
                </c:pt>
                <c:pt idx="39">
                  <c:v>0.46475327035600672</c:v>
                </c:pt>
                <c:pt idx="40">
                  <c:v>0.44660658952589244</c:v>
                </c:pt>
                <c:pt idx="41">
                  <c:v>0.44260786650124018</c:v>
                </c:pt>
                <c:pt idx="42">
                  <c:v>0.42728188776848713</c:v>
                </c:pt>
                <c:pt idx="43">
                  <c:v>0.40598728397068284</c:v>
                </c:pt>
                <c:pt idx="44">
                  <c:v>0.40469978154120828</c:v>
                </c:pt>
                <c:pt idx="45">
                  <c:v>0.39246478008145613</c:v>
                </c:pt>
                <c:pt idx="46">
                  <c:v>0.38402101950839107</c:v>
                </c:pt>
                <c:pt idx="47">
                  <c:v>0.37092074500889405</c:v>
                </c:pt>
                <c:pt idx="48">
                  <c:v>0.36555996214178094</c:v>
                </c:pt>
                <c:pt idx="49">
                  <c:v>0.34366669703792307</c:v>
                </c:pt>
                <c:pt idx="50">
                  <c:v>0.33530800180864084</c:v>
                </c:pt>
                <c:pt idx="51">
                  <c:v>0.33098269009553866</c:v>
                </c:pt>
                <c:pt idx="52">
                  <c:v>0.32205169626860541</c:v>
                </c:pt>
                <c:pt idx="53">
                  <c:v>0.321675577238624</c:v>
                </c:pt>
                <c:pt idx="54">
                  <c:v>0.32271953488001437</c:v>
                </c:pt>
                <c:pt idx="55">
                  <c:v>0.30370960607379804</c:v>
                </c:pt>
                <c:pt idx="56">
                  <c:v>0.29525488775691705</c:v>
                </c:pt>
                <c:pt idx="57">
                  <c:v>0.29513554000890785</c:v>
                </c:pt>
                <c:pt idx="58">
                  <c:v>0.28847947168000942</c:v>
                </c:pt>
                <c:pt idx="59">
                  <c:v>0.2798876108491703</c:v>
                </c:pt>
                <c:pt idx="60">
                  <c:v>0.28906358194216786</c:v>
                </c:pt>
                <c:pt idx="61">
                  <c:v>0.27144543027827478</c:v>
                </c:pt>
                <c:pt idx="62">
                  <c:v>0.26953907066223021</c:v>
                </c:pt>
                <c:pt idx="63">
                  <c:v>0.26395635507451454</c:v>
                </c:pt>
                <c:pt idx="64">
                  <c:v>0.25145873204837155</c:v>
                </c:pt>
                <c:pt idx="65">
                  <c:v>0.26395151958455831</c:v>
                </c:pt>
                <c:pt idx="66">
                  <c:v>0.24301084011921131</c:v>
                </c:pt>
                <c:pt idx="67">
                  <c:v>0.24768265447621843</c:v>
                </c:pt>
                <c:pt idx="68">
                  <c:v>0.25063843125998131</c:v>
                </c:pt>
                <c:pt idx="69">
                  <c:v>0.23713707491805092</c:v>
                </c:pt>
                <c:pt idx="70">
                  <c:v>0.24468986586446162</c:v>
                </c:pt>
                <c:pt idx="71">
                  <c:v>0.22839835737689909</c:v>
                </c:pt>
                <c:pt idx="72">
                  <c:v>0.23069094324001099</c:v>
                </c:pt>
                <c:pt idx="73">
                  <c:v>0.21650670670222016</c:v>
                </c:pt>
                <c:pt idx="74">
                  <c:v>0.21901445003389935</c:v>
                </c:pt>
                <c:pt idx="75">
                  <c:v>0.22539979495798751</c:v>
                </c:pt>
                <c:pt idx="76">
                  <c:v>0.21539218566163371</c:v>
                </c:pt>
                <c:pt idx="77">
                  <c:v>0.21239061822928762</c:v>
                </c:pt>
                <c:pt idx="78">
                  <c:v>0.21482103422293991</c:v>
                </c:pt>
                <c:pt idx="79">
                  <c:v>0.20884618689529935</c:v>
                </c:pt>
                <c:pt idx="80">
                  <c:v>0.20345033988151476</c:v>
                </c:pt>
                <c:pt idx="81">
                  <c:v>0.20142617495979101</c:v>
                </c:pt>
                <c:pt idx="82">
                  <c:v>0.19619507694209268</c:v>
                </c:pt>
                <c:pt idx="83">
                  <c:v>0.20737394345317098</c:v>
                </c:pt>
                <c:pt idx="84">
                  <c:v>0.20817746449633859</c:v>
                </c:pt>
                <c:pt idx="85">
                  <c:v>0.19212474653571382</c:v>
                </c:pt>
                <c:pt idx="86">
                  <c:v>0.19519956742107142</c:v>
                </c:pt>
                <c:pt idx="87">
                  <c:v>0.19397315064041684</c:v>
                </c:pt>
                <c:pt idx="88">
                  <c:v>0.1922494549326417</c:v>
                </c:pt>
                <c:pt idx="89">
                  <c:v>0.18163895862201176</c:v>
                </c:pt>
                <c:pt idx="90">
                  <c:v>0.18203203727717071</c:v>
                </c:pt>
                <c:pt idx="91">
                  <c:v>0.17608511093874912</c:v>
                </c:pt>
                <c:pt idx="92">
                  <c:v>0.1749134887600407</c:v>
                </c:pt>
                <c:pt idx="93">
                  <c:v>0.18357035979041306</c:v>
                </c:pt>
                <c:pt idx="94">
                  <c:v>0.17030065059170377</c:v>
                </c:pt>
                <c:pt idx="95">
                  <c:v>0.18471372972926867</c:v>
                </c:pt>
                <c:pt idx="96">
                  <c:v>0.17912961130416916</c:v>
                </c:pt>
                <c:pt idx="97">
                  <c:v>0.17446134092166882</c:v>
                </c:pt>
                <c:pt idx="98">
                  <c:v>0.16521315130762634</c:v>
                </c:pt>
                <c:pt idx="99">
                  <c:v>0.16315224969504699</c:v>
                </c:pt>
                <c:pt idx="100">
                  <c:v>0.16007795283733151</c:v>
                </c:pt>
                <c:pt idx="101">
                  <c:v>0.16212607663772152</c:v>
                </c:pt>
                <c:pt idx="102">
                  <c:v>0.16444771775195643</c:v>
                </c:pt>
                <c:pt idx="103">
                  <c:v>0.15978788860401683</c:v>
                </c:pt>
                <c:pt idx="104">
                  <c:v>0.15293109438300465</c:v>
                </c:pt>
                <c:pt idx="105">
                  <c:v>0.15867909272380476</c:v>
                </c:pt>
                <c:pt idx="106">
                  <c:v>0.13729490531452138</c:v>
                </c:pt>
                <c:pt idx="107">
                  <c:v>0.13929573969296843</c:v>
                </c:pt>
                <c:pt idx="108">
                  <c:v>0.14912294568561754</c:v>
                </c:pt>
                <c:pt idx="109">
                  <c:v>0.14017597783990091</c:v>
                </c:pt>
                <c:pt idx="110">
                  <c:v>0.14519371922495736</c:v>
                </c:pt>
                <c:pt idx="111">
                  <c:v>0.13275586883709611</c:v>
                </c:pt>
                <c:pt idx="112">
                  <c:v>0.14205941667694319</c:v>
                </c:pt>
                <c:pt idx="113">
                  <c:v>0.15323032434850956</c:v>
                </c:pt>
                <c:pt idx="114">
                  <c:v>0.14125225481823656</c:v>
                </c:pt>
                <c:pt idx="115">
                  <c:v>0.13702553632657868</c:v>
                </c:pt>
                <c:pt idx="116">
                  <c:v>0.13668495840797931</c:v>
                </c:pt>
                <c:pt idx="117">
                  <c:v>0.13521267107061671</c:v>
                </c:pt>
                <c:pt idx="118">
                  <c:v>0.12815067138095479</c:v>
                </c:pt>
                <c:pt idx="119">
                  <c:v>0.1321714748397636</c:v>
                </c:pt>
                <c:pt idx="120">
                  <c:v>0.13382567217343386</c:v>
                </c:pt>
                <c:pt idx="121">
                  <c:v>0.1286472070305261</c:v>
                </c:pt>
                <c:pt idx="122">
                  <c:v>0.1193173883454987</c:v>
                </c:pt>
                <c:pt idx="123">
                  <c:v>0.12250891127281241</c:v>
                </c:pt>
                <c:pt idx="124">
                  <c:v>0.12992202418982585</c:v>
                </c:pt>
                <c:pt idx="125">
                  <c:v>0.11662681819540241</c:v>
                </c:pt>
                <c:pt idx="126">
                  <c:v>0.11274013843500755</c:v>
                </c:pt>
                <c:pt idx="127">
                  <c:v>0.1267924003307507</c:v>
                </c:pt>
                <c:pt idx="128">
                  <c:v>0.10327647413013791</c:v>
                </c:pt>
                <c:pt idx="129">
                  <c:v>0.11746810045324385</c:v>
                </c:pt>
                <c:pt idx="130">
                  <c:v>0.10958166047358905</c:v>
                </c:pt>
                <c:pt idx="131">
                  <c:v>0.11219975710300639</c:v>
                </c:pt>
                <c:pt idx="132">
                  <c:v>0.13181857231595545</c:v>
                </c:pt>
                <c:pt idx="133">
                  <c:v>0.11183653173243054</c:v>
                </c:pt>
                <c:pt idx="134">
                  <c:v>0.11719200712268696</c:v>
                </c:pt>
                <c:pt idx="135">
                  <c:v>0.11353259765287589</c:v>
                </c:pt>
                <c:pt idx="136">
                  <c:v>0.10239700528112552</c:v>
                </c:pt>
                <c:pt idx="137">
                  <c:v>0.11581410517340968</c:v>
                </c:pt>
                <c:pt idx="138">
                  <c:v>0.11202159766032346</c:v>
                </c:pt>
                <c:pt idx="139">
                  <c:v>0.10966982857689515</c:v>
                </c:pt>
                <c:pt idx="140">
                  <c:v>0.11108824107585441</c:v>
                </c:pt>
                <c:pt idx="141">
                  <c:v>0.11190373103707471</c:v>
                </c:pt>
                <c:pt idx="142">
                  <c:v>0.10051719436256891</c:v>
                </c:pt>
                <c:pt idx="143">
                  <c:v>0.11543235737155796</c:v>
                </c:pt>
                <c:pt idx="144">
                  <c:v>9.4479880722605741E-2</c:v>
                </c:pt>
                <c:pt idx="145">
                  <c:v>0.11475641918437041</c:v>
                </c:pt>
                <c:pt idx="146">
                  <c:v>0.10765558533570015</c:v>
                </c:pt>
                <c:pt idx="147">
                  <c:v>9.8127079624311525E-2</c:v>
                </c:pt>
                <c:pt idx="148">
                  <c:v>9.1102666247178693E-2</c:v>
                </c:pt>
                <c:pt idx="149">
                  <c:v>0.10549773612043324</c:v>
                </c:pt>
                <c:pt idx="150">
                  <c:v>0.10891295051915349</c:v>
                </c:pt>
                <c:pt idx="151">
                  <c:v>9.7057214065347883E-2</c:v>
                </c:pt>
                <c:pt idx="152">
                  <c:v>0.10078997473425917</c:v>
                </c:pt>
                <c:pt idx="153">
                  <c:v>9.9368024822451911E-2</c:v>
                </c:pt>
                <c:pt idx="154">
                  <c:v>9.4104915639504544E-2</c:v>
                </c:pt>
                <c:pt idx="155">
                  <c:v>9.8252132847718929E-2</c:v>
                </c:pt>
                <c:pt idx="156">
                  <c:v>0.1006271682154212</c:v>
                </c:pt>
                <c:pt idx="157">
                  <c:v>0.10233568725908079</c:v>
                </c:pt>
                <c:pt idx="158">
                  <c:v>9.1572196145791929E-2</c:v>
                </c:pt>
                <c:pt idx="159">
                  <c:v>9.181469038968694E-2</c:v>
                </c:pt>
                <c:pt idx="160">
                  <c:v>9.2753492019581926E-2</c:v>
                </c:pt>
                <c:pt idx="161">
                  <c:v>9.6239368694907415E-2</c:v>
                </c:pt>
                <c:pt idx="162">
                  <c:v>0.10414301945288426</c:v>
                </c:pt>
                <c:pt idx="163">
                  <c:v>9.3761568022128594E-2</c:v>
                </c:pt>
                <c:pt idx="164">
                  <c:v>9.3936630814418845E-2</c:v>
                </c:pt>
                <c:pt idx="165">
                  <c:v>9.1552011125952168E-2</c:v>
                </c:pt>
                <c:pt idx="166">
                  <c:v>8.9476546703744692E-2</c:v>
                </c:pt>
                <c:pt idx="167">
                  <c:v>8.6272598936228503E-2</c:v>
                </c:pt>
                <c:pt idx="168">
                  <c:v>8.4141021697462376E-2</c:v>
                </c:pt>
                <c:pt idx="169">
                  <c:v>9.3810425454244006E-2</c:v>
                </c:pt>
                <c:pt idx="170">
                  <c:v>9.0115558590765782E-2</c:v>
                </c:pt>
                <c:pt idx="171">
                  <c:v>8.6035208305241265E-2</c:v>
                </c:pt>
                <c:pt idx="172">
                  <c:v>7.8764290379408547E-2</c:v>
                </c:pt>
                <c:pt idx="173">
                  <c:v>9.2900225415963253E-2</c:v>
                </c:pt>
                <c:pt idx="174">
                  <c:v>8.7155341374155121E-2</c:v>
                </c:pt>
                <c:pt idx="175">
                  <c:v>9.318654135829417E-2</c:v>
                </c:pt>
                <c:pt idx="176">
                  <c:v>7.9409662776380494E-2</c:v>
                </c:pt>
                <c:pt idx="177">
                  <c:v>7.1491368432493888E-2</c:v>
                </c:pt>
                <c:pt idx="178">
                  <c:v>8.2733369640028975E-2</c:v>
                </c:pt>
                <c:pt idx="179">
                  <c:v>7.5919308108367542E-2</c:v>
                </c:pt>
                <c:pt idx="180">
                  <c:v>7.7167430856102726E-2</c:v>
                </c:pt>
                <c:pt idx="181">
                  <c:v>7.7193036711110316E-2</c:v>
                </c:pt>
                <c:pt idx="182">
                  <c:v>7.5148269538557119E-2</c:v>
                </c:pt>
                <c:pt idx="183">
                  <c:v>7.2246369629574508E-2</c:v>
                </c:pt>
                <c:pt idx="184">
                  <c:v>6.6843608663864781E-2</c:v>
                </c:pt>
                <c:pt idx="185">
                  <c:v>7.0958988930182598E-2</c:v>
                </c:pt>
                <c:pt idx="186">
                  <c:v>8.3527588740021655E-2</c:v>
                </c:pt>
                <c:pt idx="187">
                  <c:v>7.2593287920620364E-2</c:v>
                </c:pt>
                <c:pt idx="188">
                  <c:v>7.4234642278042176E-2</c:v>
                </c:pt>
                <c:pt idx="189">
                  <c:v>6.9100342302465229E-2</c:v>
                </c:pt>
                <c:pt idx="190">
                  <c:v>8.1451774287260539E-2</c:v>
                </c:pt>
                <c:pt idx="191">
                  <c:v>6.6813449470226383E-2</c:v>
                </c:pt>
                <c:pt idx="192">
                  <c:v>7.5371030612008463E-2</c:v>
                </c:pt>
                <c:pt idx="193">
                  <c:v>7.6648938086306226E-2</c:v>
                </c:pt>
                <c:pt idx="194">
                  <c:v>6.6562094271875955E-2</c:v>
                </c:pt>
                <c:pt idx="195">
                  <c:v>7.5686509733435298E-2</c:v>
                </c:pt>
                <c:pt idx="196">
                  <c:v>7.3430138569913664E-2</c:v>
                </c:pt>
                <c:pt idx="197">
                  <c:v>8.0021936356602763E-2</c:v>
                </c:pt>
                <c:pt idx="198">
                  <c:v>7.060434575669812E-2</c:v>
                </c:pt>
                <c:pt idx="199">
                  <c:v>6.3325446138679894E-2</c:v>
                </c:pt>
                <c:pt idx="200">
                  <c:v>7.7635990308016115E-2</c:v>
                </c:pt>
                <c:pt idx="201">
                  <c:v>7.9826244614319988E-2</c:v>
                </c:pt>
                <c:pt idx="202">
                  <c:v>5.9734395350731474E-2</c:v>
                </c:pt>
                <c:pt idx="203">
                  <c:v>5.8638180659210969E-2</c:v>
                </c:pt>
                <c:pt idx="204">
                  <c:v>6.0765143468040857E-2</c:v>
                </c:pt>
                <c:pt idx="205">
                  <c:v>6.7085388592014558E-2</c:v>
                </c:pt>
                <c:pt idx="206">
                  <c:v>6.9735050420151351E-2</c:v>
                </c:pt>
                <c:pt idx="207">
                  <c:v>7.148628020554447E-2</c:v>
                </c:pt>
                <c:pt idx="208">
                  <c:v>6.1031699314500844E-2</c:v>
                </c:pt>
                <c:pt idx="209">
                  <c:v>6.7941502008699833E-2</c:v>
                </c:pt>
                <c:pt idx="210">
                  <c:v>6.5889735130129801E-2</c:v>
                </c:pt>
                <c:pt idx="211">
                  <c:v>7.6671705458252609E-2</c:v>
                </c:pt>
                <c:pt idx="212">
                  <c:v>6.9382285238648381E-2</c:v>
                </c:pt>
                <c:pt idx="213">
                  <c:v>7.3561384415314041E-2</c:v>
                </c:pt>
                <c:pt idx="214">
                  <c:v>6.4727022778921117E-2</c:v>
                </c:pt>
                <c:pt idx="215">
                  <c:v>6.4554137326008926E-2</c:v>
                </c:pt>
                <c:pt idx="216">
                  <c:v>6.5812841766635585E-2</c:v>
                </c:pt>
                <c:pt idx="217">
                  <c:v>7.29959124316477E-2</c:v>
                </c:pt>
                <c:pt idx="218">
                  <c:v>6.495458924920415E-2</c:v>
                </c:pt>
                <c:pt idx="219">
                  <c:v>6.5265979552185438E-2</c:v>
                </c:pt>
                <c:pt idx="220">
                  <c:v>6.2085080629148776E-2</c:v>
                </c:pt>
                <c:pt idx="221">
                  <c:v>5.837616118157473E-2</c:v>
                </c:pt>
                <c:pt idx="222">
                  <c:v>5.5631498527016494E-2</c:v>
                </c:pt>
                <c:pt idx="223">
                  <c:v>5.8901443231780502E-2</c:v>
                </c:pt>
                <c:pt idx="224">
                  <c:v>6.4732356502412672E-2</c:v>
                </c:pt>
                <c:pt idx="225">
                  <c:v>5.6386302874335215E-2</c:v>
                </c:pt>
                <c:pt idx="226">
                  <c:v>6.0718854585922299E-2</c:v>
                </c:pt>
                <c:pt idx="227">
                  <c:v>5.5862912618220677E-2</c:v>
                </c:pt>
                <c:pt idx="228">
                  <c:v>5.5077020941949335E-2</c:v>
                </c:pt>
                <c:pt idx="229">
                  <c:v>5.9975493318901486E-2</c:v>
                </c:pt>
                <c:pt idx="230">
                  <c:v>5.7642377673659581E-2</c:v>
                </c:pt>
                <c:pt idx="231">
                  <c:v>6.4152998012495632E-2</c:v>
                </c:pt>
                <c:pt idx="232">
                  <c:v>5.6039213980162365E-2</c:v>
                </c:pt>
                <c:pt idx="233">
                  <c:v>6.7336877738708736E-2</c:v>
                </c:pt>
                <c:pt idx="234">
                  <c:v>6.0759989398240073E-2</c:v>
                </c:pt>
                <c:pt idx="235">
                  <c:v>5.4650800027334648E-2</c:v>
                </c:pt>
                <c:pt idx="236">
                  <c:v>5.2759225638522804E-2</c:v>
                </c:pt>
                <c:pt idx="237">
                  <c:v>5.2443982736810286E-2</c:v>
                </c:pt>
                <c:pt idx="238">
                  <c:v>5.1600560699430385E-2</c:v>
                </c:pt>
                <c:pt idx="239">
                  <c:v>5.1257022341423035E-2</c:v>
                </c:pt>
                <c:pt idx="240">
                  <c:v>5.7978807718884869E-2</c:v>
                </c:pt>
                <c:pt idx="241">
                  <c:v>5.3874868949016289E-2</c:v>
                </c:pt>
                <c:pt idx="242">
                  <c:v>6.282850796528508E-2</c:v>
                </c:pt>
                <c:pt idx="243">
                  <c:v>5.5427112360651648E-2</c:v>
                </c:pt>
                <c:pt idx="244">
                  <c:v>5.2346627179960942E-2</c:v>
                </c:pt>
                <c:pt idx="245">
                  <c:v>5.8638298995332218E-2</c:v>
                </c:pt>
                <c:pt idx="246">
                  <c:v>4.6653113911826125E-2</c:v>
                </c:pt>
                <c:pt idx="247">
                  <c:v>5.7438996572400987E-2</c:v>
                </c:pt>
                <c:pt idx="248">
                  <c:v>5.4887193738723035E-2</c:v>
                </c:pt>
                <c:pt idx="249">
                  <c:v>5.2862414962511796E-2</c:v>
                </c:pt>
                <c:pt idx="250">
                  <c:v>5.4206031339865526E-2</c:v>
                </c:pt>
                <c:pt idx="251">
                  <c:v>5.3845293969269022E-2</c:v>
                </c:pt>
                <c:pt idx="252">
                  <c:v>4.8944415952467811E-2</c:v>
                </c:pt>
                <c:pt idx="253">
                  <c:v>6.1684259216687784E-2</c:v>
                </c:pt>
                <c:pt idx="254">
                  <c:v>5.6209078807417559E-2</c:v>
                </c:pt>
                <c:pt idx="255">
                  <c:v>5.4126137714482762E-2</c:v>
                </c:pt>
                <c:pt idx="256">
                  <c:v>5.0301357701118737E-2</c:v>
                </c:pt>
                <c:pt idx="257">
                  <c:v>5.3385007637694437E-2</c:v>
                </c:pt>
                <c:pt idx="258">
                  <c:v>4.544390247915539E-2</c:v>
                </c:pt>
                <c:pt idx="259">
                  <c:v>4.0940956256068688E-2</c:v>
                </c:pt>
                <c:pt idx="260">
                  <c:v>4.9904180045630048E-2</c:v>
                </c:pt>
                <c:pt idx="261">
                  <c:v>5.6594406107238877E-2</c:v>
                </c:pt>
                <c:pt idx="262">
                  <c:v>4.0233852905080164E-2</c:v>
                </c:pt>
                <c:pt idx="263">
                  <c:v>5.2266913660797124E-2</c:v>
                </c:pt>
                <c:pt idx="264">
                  <c:v>4.5317069914911558E-2</c:v>
                </c:pt>
                <c:pt idx="265">
                  <c:v>5.1470437350201119E-2</c:v>
                </c:pt>
                <c:pt idx="266">
                  <c:v>4.2062379709111516E-2</c:v>
                </c:pt>
                <c:pt idx="267">
                  <c:v>3.6186340327540673E-2</c:v>
                </c:pt>
                <c:pt idx="268">
                  <c:v>4.5388342199514646E-2</c:v>
                </c:pt>
                <c:pt idx="269">
                  <c:v>4.9216116591900755E-2</c:v>
                </c:pt>
                <c:pt idx="270">
                  <c:v>4.4507978023481727E-2</c:v>
                </c:pt>
                <c:pt idx="271">
                  <c:v>5.0189890731509097E-2</c:v>
                </c:pt>
                <c:pt idx="272">
                  <c:v>6.0199824891430366E-2</c:v>
                </c:pt>
                <c:pt idx="273">
                  <c:v>4.3776076806565867E-2</c:v>
                </c:pt>
                <c:pt idx="274">
                  <c:v>3.6515911403015688E-2</c:v>
                </c:pt>
                <c:pt idx="275">
                  <c:v>5.5899595458221783E-2</c:v>
                </c:pt>
                <c:pt idx="276">
                  <c:v>4.9870451083378162E-2</c:v>
                </c:pt>
                <c:pt idx="277">
                  <c:v>5.0672642372464369E-2</c:v>
                </c:pt>
                <c:pt idx="278">
                  <c:v>4.7098552793542144E-2</c:v>
                </c:pt>
                <c:pt idx="279">
                  <c:v>4.7259290353503146E-2</c:v>
                </c:pt>
                <c:pt idx="280">
                  <c:v>4.4276594025402058E-2</c:v>
                </c:pt>
                <c:pt idx="281">
                  <c:v>4.5059909458697332E-2</c:v>
                </c:pt>
                <c:pt idx="282">
                  <c:v>5.1591784367746224E-2</c:v>
                </c:pt>
                <c:pt idx="283">
                  <c:v>4.2825658551812792E-2</c:v>
                </c:pt>
                <c:pt idx="284">
                  <c:v>4.2336700713018892E-2</c:v>
                </c:pt>
                <c:pt idx="285">
                  <c:v>3.7978372769561335E-2</c:v>
                </c:pt>
                <c:pt idx="286">
                  <c:v>4.133817690173526E-2</c:v>
                </c:pt>
                <c:pt idx="287">
                  <c:v>4.9917202675569261E-2</c:v>
                </c:pt>
                <c:pt idx="288">
                  <c:v>3.4475512485064315E-2</c:v>
                </c:pt>
                <c:pt idx="289">
                  <c:v>5.3522133634373761E-2</c:v>
                </c:pt>
                <c:pt idx="290">
                  <c:v>4.1264697184629565E-2</c:v>
                </c:pt>
                <c:pt idx="291">
                  <c:v>3.4842570316867001E-2</c:v>
                </c:pt>
                <c:pt idx="292">
                  <c:v>3.9565933743653671E-2</c:v>
                </c:pt>
                <c:pt idx="293">
                  <c:v>3.7067873157619904E-2</c:v>
                </c:pt>
                <c:pt idx="294">
                  <c:v>3.652413632910239E-2</c:v>
                </c:pt>
                <c:pt idx="295">
                  <c:v>4.2648313659868854E-2</c:v>
                </c:pt>
                <c:pt idx="296">
                  <c:v>4.1461082426360901E-2</c:v>
                </c:pt>
                <c:pt idx="297">
                  <c:v>4.1589338870549275E-2</c:v>
                </c:pt>
                <c:pt idx="298">
                  <c:v>4.0384783274144007E-2</c:v>
                </c:pt>
                <c:pt idx="299">
                  <c:v>4.3230429856565486E-2</c:v>
                </c:pt>
                <c:pt idx="300">
                  <c:v>4.2699508852605116E-2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E6-480F-828A-C297D45B0598}"/>
            </c:ext>
          </c:extLst>
        </c:ser>
        <c:ser>
          <c:idx val="2"/>
          <c:order val="2"/>
          <c:tx>
            <c:strRef>
              <c:f>'Informe 1'!$AB$3</c:f>
              <c:strCache>
                <c:ptCount val="1"/>
                <c:pt idx="0">
                  <c:v>2004</c:v>
                </c:pt>
              </c:strCache>
            </c:strRef>
          </c:tx>
          <c:spPr>
            <a:ln w="28575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'Informe 1'!$T$4:$T$304</c:f>
              <c:numCache>
                <c:formatCode>General</c:formatCode>
                <c:ptCount val="301"/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</c:numCache>
            </c:numRef>
          </c:cat>
          <c:val>
            <c:numRef>
              <c:f>'Informe 1'!$AB$4:$AB$304</c:f>
              <c:numCache>
                <c:formatCode>#,##0.00</c:formatCode>
                <c:ptCount val="301"/>
                <c:pt idx="1">
                  <c:v>0.43035276949587292</c:v>
                </c:pt>
                <c:pt idx="2">
                  <c:v>0.99592822413547466</c:v>
                </c:pt>
                <c:pt idx="3">
                  <c:v>1.2984676858795623</c:v>
                </c:pt>
                <c:pt idx="4">
                  <c:v>1.4447261141249552</c:v>
                </c:pt>
                <c:pt idx="5">
                  <c:v>1.4802432236799592</c:v>
                </c:pt>
                <c:pt idx="6">
                  <c:v>1.4736808693573498</c:v>
                </c:pt>
                <c:pt idx="7">
                  <c:v>1.453781411070509</c:v>
                </c:pt>
                <c:pt idx="8">
                  <c:v>1.4387112389323344</c:v>
                </c:pt>
                <c:pt idx="9">
                  <c:v>1.4158478096707914</c:v>
                </c:pt>
                <c:pt idx="10">
                  <c:v>1.366089647493224</c:v>
                </c:pt>
                <c:pt idx="11">
                  <c:v>1.3097914342823376</c:v>
                </c:pt>
                <c:pt idx="12">
                  <c:v>1.283024445536298</c:v>
                </c:pt>
                <c:pt idx="13">
                  <c:v>1.2246562738513034</c:v>
                </c:pt>
                <c:pt idx="14">
                  <c:v>1.1729930171406242</c:v>
                </c:pt>
                <c:pt idx="15">
                  <c:v>1.1284750261434808</c:v>
                </c:pt>
                <c:pt idx="16">
                  <c:v>1.0903903908790991</c:v>
                </c:pt>
                <c:pt idx="17">
                  <c:v>1.039924523635809</c:v>
                </c:pt>
                <c:pt idx="18">
                  <c:v>0.9925542539316452</c:v>
                </c:pt>
                <c:pt idx="19">
                  <c:v>0.95160022986017656</c:v>
                </c:pt>
                <c:pt idx="20">
                  <c:v>0.93751601289148101</c:v>
                </c:pt>
                <c:pt idx="21">
                  <c:v>0.90327283266070213</c:v>
                </c:pt>
                <c:pt idx="22">
                  <c:v>0.86408264470017371</c:v>
                </c:pt>
                <c:pt idx="23">
                  <c:v>0.83581358339711886</c:v>
                </c:pt>
                <c:pt idx="24">
                  <c:v>0.82788867588235759</c:v>
                </c:pt>
                <c:pt idx="25">
                  <c:v>0.78775363879092941</c:v>
                </c:pt>
                <c:pt idx="26">
                  <c:v>0.75183988992874506</c:v>
                </c:pt>
                <c:pt idx="27">
                  <c:v>0.72702428575544364</c:v>
                </c:pt>
                <c:pt idx="28">
                  <c:v>0.69400230623262149</c:v>
                </c:pt>
                <c:pt idx="29">
                  <c:v>0.66169030841909648</c:v>
                </c:pt>
                <c:pt idx="30">
                  <c:v>0.64054993346357725</c:v>
                </c:pt>
                <c:pt idx="31">
                  <c:v>0.59714979050176042</c:v>
                </c:pt>
                <c:pt idx="32">
                  <c:v>0.58745603791758538</c:v>
                </c:pt>
                <c:pt idx="33">
                  <c:v>0.56937588445944332</c:v>
                </c:pt>
                <c:pt idx="34">
                  <c:v>0.54332632405145709</c:v>
                </c:pt>
                <c:pt idx="35">
                  <c:v>0.52710501869171267</c:v>
                </c:pt>
                <c:pt idx="36">
                  <c:v>0.51884127454041606</c:v>
                </c:pt>
                <c:pt idx="37">
                  <c:v>0.49447604867865463</c:v>
                </c:pt>
                <c:pt idx="38">
                  <c:v>0.48316605201910229</c:v>
                </c:pt>
                <c:pt idx="39">
                  <c:v>0.47203084081949226</c:v>
                </c:pt>
                <c:pt idx="40">
                  <c:v>0.47032269113940439</c:v>
                </c:pt>
                <c:pt idx="41">
                  <c:v>0.43911181202545618</c:v>
                </c:pt>
                <c:pt idx="42">
                  <c:v>0.43093577027686808</c:v>
                </c:pt>
                <c:pt idx="43">
                  <c:v>0.41610669467763139</c:v>
                </c:pt>
                <c:pt idx="44">
                  <c:v>0.41114632873898505</c:v>
                </c:pt>
                <c:pt idx="45">
                  <c:v>0.4146753978753509</c:v>
                </c:pt>
                <c:pt idx="46">
                  <c:v>0.40454524313242124</c:v>
                </c:pt>
                <c:pt idx="47">
                  <c:v>0.39135296540651082</c:v>
                </c:pt>
                <c:pt idx="48">
                  <c:v>0.37801241790012785</c:v>
                </c:pt>
                <c:pt idx="49">
                  <c:v>0.37116728790687881</c:v>
                </c:pt>
                <c:pt idx="50">
                  <c:v>0.36451776144843073</c:v>
                </c:pt>
                <c:pt idx="51">
                  <c:v>0.35324944236326178</c:v>
                </c:pt>
                <c:pt idx="52">
                  <c:v>0.34523587671957151</c:v>
                </c:pt>
                <c:pt idx="53">
                  <c:v>0.33931319803871351</c:v>
                </c:pt>
                <c:pt idx="54">
                  <c:v>0.33571852796048157</c:v>
                </c:pt>
                <c:pt idx="55">
                  <c:v>0.33323470312452563</c:v>
                </c:pt>
                <c:pt idx="56">
                  <c:v>0.31646379912463152</c:v>
                </c:pt>
                <c:pt idx="57">
                  <c:v>0.31396475508444971</c:v>
                </c:pt>
                <c:pt idx="58">
                  <c:v>0.31985324097397805</c:v>
                </c:pt>
                <c:pt idx="59">
                  <c:v>0.32213469152250457</c:v>
                </c:pt>
                <c:pt idx="60">
                  <c:v>0.30339267686658228</c:v>
                </c:pt>
                <c:pt idx="61">
                  <c:v>0.30113848561699791</c:v>
                </c:pt>
                <c:pt idx="62">
                  <c:v>0.28648742753603451</c:v>
                </c:pt>
                <c:pt idx="63">
                  <c:v>0.28844270945346706</c:v>
                </c:pt>
                <c:pt idx="64">
                  <c:v>0.28353194036405432</c:v>
                </c:pt>
                <c:pt idx="65">
                  <c:v>0.27905291705177859</c:v>
                </c:pt>
                <c:pt idx="66">
                  <c:v>0.26723723470110017</c:v>
                </c:pt>
                <c:pt idx="67">
                  <c:v>0.27123375954538781</c:v>
                </c:pt>
                <c:pt idx="68">
                  <c:v>0.26489734796485759</c:v>
                </c:pt>
                <c:pt idx="69">
                  <c:v>0.26549745744433179</c:v>
                </c:pt>
                <c:pt idx="70">
                  <c:v>0.26069170035016315</c:v>
                </c:pt>
                <c:pt idx="71">
                  <c:v>0.25099749489783613</c:v>
                </c:pt>
                <c:pt idx="72">
                  <c:v>0.2409998191953493</c:v>
                </c:pt>
                <c:pt idx="73">
                  <c:v>0.25615670982255145</c:v>
                </c:pt>
                <c:pt idx="74">
                  <c:v>0.23703214242609952</c:v>
                </c:pt>
                <c:pt idx="75">
                  <c:v>0.22788731681070573</c:v>
                </c:pt>
                <c:pt idx="76">
                  <c:v>0.22527850301224295</c:v>
                </c:pt>
                <c:pt idx="77">
                  <c:v>0.24492501746143117</c:v>
                </c:pt>
                <c:pt idx="78">
                  <c:v>0.23591164679398791</c:v>
                </c:pt>
                <c:pt idx="79">
                  <c:v>0.22786667393415197</c:v>
                </c:pt>
                <c:pt idx="80">
                  <c:v>0.22916814318607076</c:v>
                </c:pt>
                <c:pt idx="81">
                  <c:v>0.21423937850542615</c:v>
                </c:pt>
                <c:pt idx="82">
                  <c:v>0.22309667364604813</c:v>
                </c:pt>
                <c:pt idx="83">
                  <c:v>0.21518712378110652</c:v>
                </c:pt>
                <c:pt idx="84">
                  <c:v>0.21039605951758966</c:v>
                </c:pt>
                <c:pt idx="85">
                  <c:v>0.21054475849497656</c:v>
                </c:pt>
                <c:pt idx="86">
                  <c:v>0.20794933545336269</c:v>
                </c:pt>
                <c:pt idx="87">
                  <c:v>0.21958240868859016</c:v>
                </c:pt>
                <c:pt idx="88">
                  <c:v>0.20492414224856517</c:v>
                </c:pt>
                <c:pt idx="89">
                  <c:v>0.20727652786548517</c:v>
                </c:pt>
                <c:pt idx="90">
                  <c:v>0.19918532383265383</c:v>
                </c:pt>
                <c:pt idx="91">
                  <c:v>0.19478884134742303</c:v>
                </c:pt>
                <c:pt idx="92">
                  <c:v>0.191227502863519</c:v>
                </c:pt>
                <c:pt idx="93">
                  <c:v>0.19099493513380097</c:v>
                </c:pt>
                <c:pt idx="94">
                  <c:v>0.1745981217184385</c:v>
                </c:pt>
                <c:pt idx="95">
                  <c:v>0.18982752201853376</c:v>
                </c:pt>
                <c:pt idx="96">
                  <c:v>0.19243793222395184</c:v>
                </c:pt>
                <c:pt idx="97">
                  <c:v>0.18274310664749097</c:v>
                </c:pt>
                <c:pt idx="98">
                  <c:v>0.18037737621461103</c:v>
                </c:pt>
                <c:pt idx="99">
                  <c:v>0.18161279009919346</c:v>
                </c:pt>
                <c:pt idx="100">
                  <c:v>0.18901037205112062</c:v>
                </c:pt>
                <c:pt idx="101">
                  <c:v>0.15886764538928677</c:v>
                </c:pt>
                <c:pt idx="102">
                  <c:v>0.17305937307038544</c:v>
                </c:pt>
                <c:pt idx="103">
                  <c:v>0.16459544827016989</c:v>
                </c:pt>
                <c:pt idx="104">
                  <c:v>0.16487486682982175</c:v>
                </c:pt>
                <c:pt idx="105">
                  <c:v>0.16452312905730079</c:v>
                </c:pt>
                <c:pt idx="106">
                  <c:v>0.16528891259473369</c:v>
                </c:pt>
                <c:pt idx="107">
                  <c:v>0.17113575454795346</c:v>
                </c:pt>
                <c:pt idx="108">
                  <c:v>0.16320240699111321</c:v>
                </c:pt>
                <c:pt idx="109">
                  <c:v>0.16271052677069039</c:v>
                </c:pt>
                <c:pt idx="110">
                  <c:v>0.15416784651694099</c:v>
                </c:pt>
                <c:pt idx="111">
                  <c:v>0.15365765410248253</c:v>
                </c:pt>
                <c:pt idx="112">
                  <c:v>0.14776073221990274</c:v>
                </c:pt>
                <c:pt idx="113">
                  <c:v>0.1589031382299054</c:v>
                </c:pt>
                <c:pt idx="114">
                  <c:v>0.15149007871465187</c:v>
                </c:pt>
                <c:pt idx="115">
                  <c:v>0.15638313611195256</c:v>
                </c:pt>
                <c:pt idx="116">
                  <c:v>0.14747134261858397</c:v>
                </c:pt>
                <c:pt idx="117">
                  <c:v>0.13824227636325698</c:v>
                </c:pt>
                <c:pt idx="118">
                  <c:v>0.13998183139070866</c:v>
                </c:pt>
                <c:pt idx="119">
                  <c:v>0.1385877417249948</c:v>
                </c:pt>
                <c:pt idx="120">
                  <c:v>0.14496182997354898</c:v>
                </c:pt>
                <c:pt idx="121">
                  <c:v>0.13438800226434081</c:v>
                </c:pt>
                <c:pt idx="122">
                  <c:v>0.13829993529342607</c:v>
                </c:pt>
                <c:pt idx="123">
                  <c:v>0.13541762744119376</c:v>
                </c:pt>
                <c:pt idx="124">
                  <c:v>0.14019957127028121</c:v>
                </c:pt>
                <c:pt idx="125">
                  <c:v>0.14504686095250263</c:v>
                </c:pt>
                <c:pt idx="126">
                  <c:v>0.14501741440005489</c:v>
                </c:pt>
                <c:pt idx="127">
                  <c:v>0.12609972848156023</c:v>
                </c:pt>
                <c:pt idx="128">
                  <c:v>0.12806912344005383</c:v>
                </c:pt>
                <c:pt idx="129">
                  <c:v>0.13126847543992301</c:v>
                </c:pt>
                <c:pt idx="130">
                  <c:v>0.13390968145833515</c:v>
                </c:pt>
                <c:pt idx="131">
                  <c:v>0.12355067552573121</c:v>
                </c:pt>
                <c:pt idx="132">
                  <c:v>0.12431448080176979</c:v>
                </c:pt>
                <c:pt idx="133">
                  <c:v>0.1217477737746047</c:v>
                </c:pt>
                <c:pt idx="134">
                  <c:v>0.12764412739174891</c:v>
                </c:pt>
                <c:pt idx="135">
                  <c:v>0.11771095565614106</c:v>
                </c:pt>
                <c:pt idx="136">
                  <c:v>0.12977931881341698</c:v>
                </c:pt>
                <c:pt idx="137">
                  <c:v>0.12775253885703747</c:v>
                </c:pt>
                <c:pt idx="138">
                  <c:v>0.1260948265108518</c:v>
                </c:pt>
                <c:pt idx="139">
                  <c:v>0.11690154742929584</c:v>
                </c:pt>
                <c:pt idx="140">
                  <c:v>0.1112249876387863</c:v>
                </c:pt>
                <c:pt idx="141">
                  <c:v>0.10588580169576391</c:v>
                </c:pt>
                <c:pt idx="142">
                  <c:v>0.11501533055248206</c:v>
                </c:pt>
                <c:pt idx="143">
                  <c:v>0.11475036172610047</c:v>
                </c:pt>
                <c:pt idx="144">
                  <c:v>0.10971231099022864</c:v>
                </c:pt>
                <c:pt idx="145">
                  <c:v>0.11589389025110985</c:v>
                </c:pt>
                <c:pt idx="146">
                  <c:v>0.10671983953392584</c:v>
                </c:pt>
                <c:pt idx="147">
                  <c:v>0.11703543039215612</c:v>
                </c:pt>
                <c:pt idx="148">
                  <c:v>0.11737599269306272</c:v>
                </c:pt>
                <c:pt idx="149">
                  <c:v>0.1084653609591212</c:v>
                </c:pt>
                <c:pt idx="150">
                  <c:v>0.10663296920636731</c:v>
                </c:pt>
                <c:pt idx="151">
                  <c:v>0.11015761197702338</c:v>
                </c:pt>
                <c:pt idx="152">
                  <c:v>0.10405492754966096</c:v>
                </c:pt>
                <c:pt idx="153">
                  <c:v>0.10332129188894149</c:v>
                </c:pt>
                <c:pt idx="154">
                  <c:v>0.10110880951583756</c:v>
                </c:pt>
                <c:pt idx="155">
                  <c:v>0.10946358732934719</c:v>
                </c:pt>
                <c:pt idx="156">
                  <c:v>0.10509738082427303</c:v>
                </c:pt>
                <c:pt idx="157">
                  <c:v>0.11357766992483609</c:v>
                </c:pt>
                <c:pt idx="158">
                  <c:v>9.6888044545531751E-2</c:v>
                </c:pt>
                <c:pt idx="159">
                  <c:v>0.10022755456648548</c:v>
                </c:pt>
                <c:pt idx="160">
                  <c:v>0.10481825659777358</c:v>
                </c:pt>
                <c:pt idx="161">
                  <c:v>0.10622259497500119</c:v>
                </c:pt>
                <c:pt idx="162">
                  <c:v>0.10337075044831304</c:v>
                </c:pt>
                <c:pt idx="163">
                  <c:v>9.8691160272188133E-2</c:v>
                </c:pt>
                <c:pt idx="164">
                  <c:v>9.8541288634146282E-2</c:v>
                </c:pt>
                <c:pt idx="165">
                  <c:v>8.7361113918609914E-2</c:v>
                </c:pt>
                <c:pt idx="166">
                  <c:v>9.7163540687665056E-2</c:v>
                </c:pt>
                <c:pt idx="167">
                  <c:v>9.6723016463190092E-2</c:v>
                </c:pt>
                <c:pt idx="168">
                  <c:v>9.5736550181855895E-2</c:v>
                </c:pt>
                <c:pt idx="169">
                  <c:v>9.6818537693720688E-2</c:v>
                </c:pt>
                <c:pt idx="170">
                  <c:v>0.1037433894564882</c:v>
                </c:pt>
                <c:pt idx="171">
                  <c:v>9.5329172075103302E-2</c:v>
                </c:pt>
                <c:pt idx="172">
                  <c:v>8.8939326724593759E-2</c:v>
                </c:pt>
                <c:pt idx="173">
                  <c:v>8.7568009256699816E-2</c:v>
                </c:pt>
                <c:pt idx="174">
                  <c:v>9.05103254094385E-2</c:v>
                </c:pt>
                <c:pt idx="175">
                  <c:v>8.6685845300675357E-2</c:v>
                </c:pt>
                <c:pt idx="176">
                  <c:v>8.4433332372987085E-2</c:v>
                </c:pt>
                <c:pt idx="177">
                  <c:v>9.1544560404092964E-2</c:v>
                </c:pt>
                <c:pt idx="178">
                  <c:v>8.6229352801888121E-2</c:v>
                </c:pt>
                <c:pt idx="179">
                  <c:v>9.2281329700628981E-2</c:v>
                </c:pt>
                <c:pt idx="180">
                  <c:v>8.8337737481302483E-2</c:v>
                </c:pt>
                <c:pt idx="181">
                  <c:v>9.4167618525546684E-2</c:v>
                </c:pt>
                <c:pt idx="182">
                  <c:v>9.6940867068091463E-2</c:v>
                </c:pt>
                <c:pt idx="183">
                  <c:v>8.4689944162353578E-2</c:v>
                </c:pt>
                <c:pt idx="184">
                  <c:v>8.5453762364133753E-2</c:v>
                </c:pt>
                <c:pt idx="185">
                  <c:v>8.1024022568656359E-2</c:v>
                </c:pt>
                <c:pt idx="186">
                  <c:v>8.1165871993110483E-2</c:v>
                </c:pt>
                <c:pt idx="187">
                  <c:v>7.8420635245694245E-2</c:v>
                </c:pt>
                <c:pt idx="188">
                  <c:v>8.8463705374071777E-2</c:v>
                </c:pt>
                <c:pt idx="189">
                  <c:v>8.1886433499784764E-2</c:v>
                </c:pt>
                <c:pt idx="190">
                  <c:v>7.2309900417283468E-2</c:v>
                </c:pt>
                <c:pt idx="191">
                  <c:v>7.1498613285949378E-2</c:v>
                </c:pt>
                <c:pt idx="192">
                  <c:v>8.0224275009947402E-2</c:v>
                </c:pt>
                <c:pt idx="193">
                  <c:v>7.3439750237296417E-2</c:v>
                </c:pt>
                <c:pt idx="194">
                  <c:v>7.7464167741865167E-2</c:v>
                </c:pt>
                <c:pt idx="195">
                  <c:v>7.814771553090151E-2</c:v>
                </c:pt>
                <c:pt idx="196">
                  <c:v>8.0068558756450248E-2</c:v>
                </c:pt>
                <c:pt idx="197">
                  <c:v>8.0471959316617644E-2</c:v>
                </c:pt>
                <c:pt idx="198">
                  <c:v>8.3353670248758269E-2</c:v>
                </c:pt>
                <c:pt idx="199">
                  <c:v>8.9961552770897499E-2</c:v>
                </c:pt>
                <c:pt idx="200">
                  <c:v>7.4573669329940487E-2</c:v>
                </c:pt>
                <c:pt idx="201">
                  <c:v>7.8993358504787628E-2</c:v>
                </c:pt>
                <c:pt idx="202">
                  <c:v>6.684269590479805E-2</c:v>
                </c:pt>
                <c:pt idx="203">
                  <c:v>7.8825567116913367E-2</c:v>
                </c:pt>
                <c:pt idx="204">
                  <c:v>7.765688478725867E-2</c:v>
                </c:pt>
                <c:pt idx="205">
                  <c:v>8.2478060266659631E-2</c:v>
                </c:pt>
                <c:pt idx="206">
                  <c:v>7.233494365233184E-2</c:v>
                </c:pt>
                <c:pt idx="207">
                  <c:v>6.9787494111390333E-2</c:v>
                </c:pt>
                <c:pt idx="208">
                  <c:v>7.626136254447119E-2</c:v>
                </c:pt>
                <c:pt idx="209">
                  <c:v>7.7607208359061583E-2</c:v>
                </c:pt>
                <c:pt idx="210">
                  <c:v>8.254919654057323E-2</c:v>
                </c:pt>
                <c:pt idx="211">
                  <c:v>6.1967761331631725E-2</c:v>
                </c:pt>
                <c:pt idx="212">
                  <c:v>7.2462300050067818E-2</c:v>
                </c:pt>
                <c:pt idx="213">
                  <c:v>6.8822054897026266E-2</c:v>
                </c:pt>
                <c:pt idx="214">
                  <c:v>6.3839151915618286E-2</c:v>
                </c:pt>
                <c:pt idx="215">
                  <c:v>7.2502593791439293E-2</c:v>
                </c:pt>
                <c:pt idx="216">
                  <c:v>6.2425424622291954E-2</c:v>
                </c:pt>
                <c:pt idx="217">
                  <c:v>6.7091105143121471E-2</c:v>
                </c:pt>
                <c:pt idx="218">
                  <c:v>6.8756276888073231E-2</c:v>
                </c:pt>
                <c:pt idx="219">
                  <c:v>6.7711870269159119E-2</c:v>
                </c:pt>
                <c:pt idx="220">
                  <c:v>6.6318242192579549E-2</c:v>
                </c:pt>
                <c:pt idx="221">
                  <c:v>7.3130850552731205E-2</c:v>
                </c:pt>
                <c:pt idx="222">
                  <c:v>5.7253381288353854E-2</c:v>
                </c:pt>
                <c:pt idx="223">
                  <c:v>6.2362822452480399E-2</c:v>
                </c:pt>
                <c:pt idx="224">
                  <c:v>6.6483804746550371E-2</c:v>
                </c:pt>
                <c:pt idx="225">
                  <c:v>7.1660471602690762E-2</c:v>
                </c:pt>
                <c:pt idx="226">
                  <c:v>6.6718372228654843E-2</c:v>
                </c:pt>
                <c:pt idx="227">
                  <c:v>6.0311918857489044E-2</c:v>
                </c:pt>
                <c:pt idx="228">
                  <c:v>6.0231049811603467E-2</c:v>
                </c:pt>
                <c:pt idx="229">
                  <c:v>6.2627188440960921E-2</c:v>
                </c:pt>
                <c:pt idx="230">
                  <c:v>6.1845072995400492E-2</c:v>
                </c:pt>
                <c:pt idx="231">
                  <c:v>5.7074712188117833E-2</c:v>
                </c:pt>
                <c:pt idx="232">
                  <c:v>7.0655645940577438E-2</c:v>
                </c:pt>
                <c:pt idx="233">
                  <c:v>7.3506520257985375E-2</c:v>
                </c:pt>
                <c:pt idx="234">
                  <c:v>5.8909825821738489E-2</c:v>
                </c:pt>
                <c:pt idx="235">
                  <c:v>6.5353705599882905E-2</c:v>
                </c:pt>
                <c:pt idx="236">
                  <c:v>6.3817833474400454E-2</c:v>
                </c:pt>
                <c:pt idx="237">
                  <c:v>5.8932880517091994E-2</c:v>
                </c:pt>
                <c:pt idx="238">
                  <c:v>6.5469262820038662E-2</c:v>
                </c:pt>
                <c:pt idx="239">
                  <c:v>6.2395270112960123E-2</c:v>
                </c:pt>
                <c:pt idx="240">
                  <c:v>6.4901010310225604E-2</c:v>
                </c:pt>
                <c:pt idx="241">
                  <c:v>6.2166124434401497E-2</c:v>
                </c:pt>
                <c:pt idx="242">
                  <c:v>5.1913198505908878E-2</c:v>
                </c:pt>
                <c:pt idx="243">
                  <c:v>5.588483506831568E-2</c:v>
                </c:pt>
                <c:pt idx="244">
                  <c:v>7.2437409432209568E-2</c:v>
                </c:pt>
                <c:pt idx="245">
                  <c:v>6.1678160246492357E-2</c:v>
                </c:pt>
                <c:pt idx="246">
                  <c:v>6.4238239794309426E-2</c:v>
                </c:pt>
                <c:pt idx="247">
                  <c:v>6.5260466775004133E-2</c:v>
                </c:pt>
                <c:pt idx="248">
                  <c:v>5.3188117973088006E-2</c:v>
                </c:pt>
                <c:pt idx="249">
                  <c:v>5.2633689310333846E-2</c:v>
                </c:pt>
                <c:pt idx="250">
                  <c:v>6.3729363780981901E-2</c:v>
                </c:pt>
                <c:pt idx="251">
                  <c:v>5.8522360209272449E-2</c:v>
                </c:pt>
                <c:pt idx="252">
                  <c:v>5.0140422142262588E-2</c:v>
                </c:pt>
                <c:pt idx="253">
                  <c:v>6.2123901487161098E-2</c:v>
                </c:pt>
                <c:pt idx="254">
                  <c:v>5.6062521656457164E-2</c:v>
                </c:pt>
                <c:pt idx="255">
                  <c:v>5.6279179978493465E-2</c:v>
                </c:pt>
                <c:pt idx="256">
                  <c:v>5.4109860238472168E-2</c:v>
                </c:pt>
                <c:pt idx="257">
                  <c:v>5.0729964750101053E-2</c:v>
                </c:pt>
                <c:pt idx="258">
                  <c:v>5.6946075519034724E-2</c:v>
                </c:pt>
                <c:pt idx="259">
                  <c:v>5.7561493125607856E-2</c:v>
                </c:pt>
                <c:pt idx="260">
                  <c:v>5.3755638387583835E-2</c:v>
                </c:pt>
                <c:pt idx="261">
                  <c:v>6.9774657136917106E-2</c:v>
                </c:pt>
                <c:pt idx="262">
                  <c:v>6.0269704631230957E-2</c:v>
                </c:pt>
                <c:pt idx="263">
                  <c:v>5.7236913582073418E-2</c:v>
                </c:pt>
                <c:pt idx="264">
                  <c:v>5.252594640177724E-2</c:v>
                </c:pt>
                <c:pt idx="265">
                  <c:v>4.9010955578275117E-2</c:v>
                </c:pt>
                <c:pt idx="266">
                  <c:v>4.9622150049172337E-2</c:v>
                </c:pt>
                <c:pt idx="267">
                  <c:v>5.5192426449804932E-2</c:v>
                </c:pt>
                <c:pt idx="268">
                  <c:v>5.0408329161018173E-2</c:v>
                </c:pt>
                <c:pt idx="269">
                  <c:v>5.3939174418867246E-2</c:v>
                </c:pt>
                <c:pt idx="270">
                  <c:v>5.1203454754843093E-2</c:v>
                </c:pt>
                <c:pt idx="271">
                  <c:v>5.8967407664653339E-2</c:v>
                </c:pt>
                <c:pt idx="272">
                  <c:v>5.2847806711886006E-2</c:v>
                </c:pt>
                <c:pt idx="273">
                  <c:v>5.4322849207208229E-2</c:v>
                </c:pt>
                <c:pt idx="274">
                  <c:v>5.110466907376162E-2</c:v>
                </c:pt>
                <c:pt idx="275">
                  <c:v>5.5149457547114741E-2</c:v>
                </c:pt>
                <c:pt idx="276">
                  <c:v>5.406198920934175E-2</c:v>
                </c:pt>
                <c:pt idx="277">
                  <c:v>4.4773651732244055E-2</c:v>
                </c:pt>
                <c:pt idx="278">
                  <c:v>4.7107123718813752E-2</c:v>
                </c:pt>
                <c:pt idx="279">
                  <c:v>4.6843040227866825E-2</c:v>
                </c:pt>
                <c:pt idx="280">
                  <c:v>4.787081484342335E-2</c:v>
                </c:pt>
                <c:pt idx="281">
                  <c:v>4.6306720061918993E-2</c:v>
                </c:pt>
                <c:pt idx="282">
                  <c:v>4.2965046302965382E-2</c:v>
                </c:pt>
                <c:pt idx="283">
                  <c:v>4.7078314576732588E-2</c:v>
                </c:pt>
                <c:pt idx="284">
                  <c:v>4.5913004619784654E-2</c:v>
                </c:pt>
                <c:pt idx="285">
                  <c:v>5.4939778035427454E-2</c:v>
                </c:pt>
                <c:pt idx="286">
                  <c:v>5.4686603091743974E-2</c:v>
                </c:pt>
                <c:pt idx="287">
                  <c:v>5.7108542124291159E-2</c:v>
                </c:pt>
                <c:pt idx="288">
                  <c:v>5.8202538273043079E-2</c:v>
                </c:pt>
                <c:pt idx="289">
                  <c:v>5.2562375657869663E-2</c:v>
                </c:pt>
                <c:pt idx="290">
                  <c:v>4.5083812065946222E-2</c:v>
                </c:pt>
                <c:pt idx="291">
                  <c:v>4.2074000493669904E-2</c:v>
                </c:pt>
                <c:pt idx="292">
                  <c:v>4.6298404605301595E-2</c:v>
                </c:pt>
                <c:pt idx="293">
                  <c:v>4.6007076298472525E-2</c:v>
                </c:pt>
                <c:pt idx="294">
                  <c:v>4.6160694532800639E-2</c:v>
                </c:pt>
                <c:pt idx="295">
                  <c:v>4.2194966591629891E-2</c:v>
                </c:pt>
                <c:pt idx="296">
                  <c:v>5.2006653642294919E-2</c:v>
                </c:pt>
                <c:pt idx="297">
                  <c:v>4.2019011585669265E-2</c:v>
                </c:pt>
                <c:pt idx="298">
                  <c:v>4.725901909194332E-2</c:v>
                </c:pt>
                <c:pt idx="299">
                  <c:v>4.0913838096521049E-2</c:v>
                </c:pt>
                <c:pt idx="300">
                  <c:v>4.8509221893714601E-2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BE6-480F-828A-C297D45B0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8465247"/>
        <c:axId val="398470239"/>
      </c:lineChart>
      <c:catAx>
        <c:axId val="398465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8470239"/>
        <c:crosses val="autoZero"/>
        <c:auto val="1"/>
        <c:lblAlgn val="ctr"/>
        <c:lblOffset val="50"/>
        <c:tickLblSkip val="10"/>
        <c:noMultiLvlLbl val="0"/>
      </c:catAx>
      <c:valAx>
        <c:axId val="398470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984652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011772829299946"/>
          <c:y val="0.36583074778922492"/>
          <c:w val="0.11485461423133889"/>
          <c:h val="0.1662040926788881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Resultado a ingresar declaración IRPF</a:t>
            </a:r>
            <a:b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1050" b="0" i="0" baseline="0">
                <a:effectLst/>
                <a:latin typeface="+mn-lt"/>
                <a:ea typeface="Tahoma" panose="020B0604030504040204" pitchFamily="34" charset="0"/>
                <a:cs typeface="Tahoma" panose="020B0604030504040204" pitchFamily="34" charset="0"/>
              </a:rPr>
              <a:t>Distribución de ingresos por tramos de 100 euros </a:t>
            </a:r>
            <a:r>
              <a:rPr lang="es-ES" sz="10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 </a:t>
            </a:r>
            <a:br>
              <a:rPr lang="es-ES" sz="10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</a:br>
            <a:r>
              <a:rPr lang="es-ES" sz="700" b="0" i="0" baseline="0">
                <a:effectLst/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(millones euros)</a:t>
            </a:r>
            <a:endParaRPr lang="es-ES" sz="700">
              <a:effectLst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endParaRPr>
          </a:p>
        </c:rich>
      </c:tx>
      <c:layout>
        <c:manualLayout>
          <c:xMode val="edge"/>
          <c:yMode val="edge"/>
          <c:x val="0.27179006734006733"/>
          <c:y val="1.48538011695906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123097643097643"/>
          <c:y val="0.16186929824561402"/>
          <c:w val="0.86417171717171715"/>
          <c:h val="0.71505427472535465"/>
        </c:manualLayout>
      </c:layout>
      <c:lineChart>
        <c:grouping val="standard"/>
        <c:varyColors val="0"/>
        <c:ser>
          <c:idx val="0"/>
          <c:order val="0"/>
          <c:tx>
            <c:strRef>
              <c:f>'Informe 2'!$N$3</c:f>
              <c:strCache>
                <c:ptCount val="1"/>
                <c:pt idx="0">
                  <c:v>50 €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/>
              </a:solidFill>
              <a:ln w="12700">
                <a:solidFill>
                  <a:srgbClr val="002060"/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1-5BF3-469D-B925-92AA2B0E0E86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2-5BF3-469D-B925-92AA2B0E0E86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3-5BF3-469D-B925-92AA2B0E0E86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4-5BF3-469D-B925-92AA2B0E0E86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5-5BF3-469D-B925-92AA2B0E0E86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00206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F-5BF3-469D-B925-92AA2B0E0E86}"/>
              </c:ext>
            </c:extLst>
          </c:dPt>
          <c:cat>
            <c:numRef>
              <c:f>'Informe 2'!$M$5:$M$25</c:f>
              <c:numCache>
                <c:formatCode>0</c:formatCod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numCache>
            </c:numRef>
          </c:cat>
          <c:val>
            <c:numRef>
              <c:f>'Informe 2'!$N$5:$N$25</c:f>
              <c:numCache>
                <c:formatCode>#,##0</c:formatCode>
                <c:ptCount val="21"/>
                <c:pt idx="0">
                  <c:v>38.110146050000004</c:v>
                </c:pt>
                <c:pt idx="1">
                  <c:v>22.611099829999997</c:v>
                </c:pt>
                <c:pt idx="2">
                  <c:v>23.536874130000001</c:v>
                </c:pt>
                <c:pt idx="3">
                  <c:v>25.562799509999998</c:v>
                </c:pt>
                <c:pt idx="4">
                  <c:v>27.27713387</c:v>
                </c:pt>
                <c:pt idx="5">
                  <c:v>26.060040839999999</c:v>
                </c:pt>
                <c:pt idx="6">
                  <c:v>27.63422087</c:v>
                </c:pt>
                <c:pt idx="7">
                  <c:v>29.035544820000002</c:v>
                </c:pt>
                <c:pt idx="8">
                  <c:v>31.105175579999997</c:v>
                </c:pt>
                <c:pt idx="9">
                  <c:v>27.126573860000001</c:v>
                </c:pt>
                <c:pt idx="10">
                  <c:v>27.413868609999998</c:v>
                </c:pt>
                <c:pt idx="11">
                  <c:v>28.862091639999996</c:v>
                </c:pt>
                <c:pt idx="12">
                  <c:v>29.420867090000002</c:v>
                </c:pt>
                <c:pt idx="13">
                  <c:v>29.933198820000001</c:v>
                </c:pt>
                <c:pt idx="14">
                  <c:v>29.021073080000001</c:v>
                </c:pt>
                <c:pt idx="15">
                  <c:v>29.240511359999999</c:v>
                </c:pt>
                <c:pt idx="16">
                  <c:v>29.476104069999998</c:v>
                </c:pt>
                <c:pt idx="17">
                  <c:v>28.939961880000002</c:v>
                </c:pt>
                <c:pt idx="18">
                  <c:v>31.802769459999997</c:v>
                </c:pt>
                <c:pt idx="19">
                  <c:v>34.780471110000001</c:v>
                </c:pt>
                <c:pt idx="20">
                  <c:v>35.048784089999998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C8-49FE-B8D0-3A2325CC1B04}"/>
            </c:ext>
          </c:extLst>
        </c:ser>
        <c:ser>
          <c:idx val="1"/>
          <c:order val="1"/>
          <c:tx>
            <c:strRef>
              <c:f>'Informe 2'!$O$3</c:f>
              <c:strCache>
                <c:ptCount val="1"/>
                <c:pt idx="0">
                  <c:v>550 €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/>
              </a:solidFill>
              <a:ln w="12700">
                <a:solidFill>
                  <a:schemeClr val="accent5">
                    <a:lumMod val="60000"/>
                    <a:lumOff val="40000"/>
                  </a:schemeClr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5BF3-469D-B925-92AA2B0E0E86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5BF3-469D-B925-92AA2B0E0E86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5BF3-469D-B925-92AA2B0E0E86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5BF3-469D-B925-92AA2B0E0E86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5BF3-469D-B925-92AA2B0E0E86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5">
                      <a:lumMod val="60000"/>
                      <a:lumOff val="40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D-5BF3-469D-B925-92AA2B0E0E86}"/>
              </c:ext>
            </c:extLst>
          </c:dPt>
          <c:cat>
            <c:numRef>
              <c:f>'Informe 2'!$M$5:$M$25</c:f>
              <c:numCache>
                <c:formatCode>0</c:formatCod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numCache>
            </c:numRef>
          </c:cat>
          <c:val>
            <c:numRef>
              <c:f>'Informe 2'!$O$5:$O$25</c:f>
              <c:numCache>
                <c:formatCode>#,##0</c:formatCode>
                <c:ptCount val="21"/>
                <c:pt idx="0">
                  <c:v>110.30855518999999</c:v>
                </c:pt>
                <c:pt idx="1">
                  <c:v>75.414698789999989</c:v>
                </c:pt>
                <c:pt idx="2">
                  <c:v>83.780848540000008</c:v>
                </c:pt>
                <c:pt idx="3">
                  <c:v>94.783118329999994</c:v>
                </c:pt>
                <c:pt idx="4">
                  <c:v>100.28470680999999</c:v>
                </c:pt>
                <c:pt idx="5">
                  <c:v>85.1136458</c:v>
                </c:pt>
                <c:pt idx="6">
                  <c:v>94.629395979999998</c:v>
                </c:pt>
                <c:pt idx="7">
                  <c:v>104.71716429</c:v>
                </c:pt>
                <c:pt idx="8">
                  <c:v>119.42167953000001</c:v>
                </c:pt>
                <c:pt idx="9">
                  <c:v>109.52271714</c:v>
                </c:pt>
                <c:pt idx="10">
                  <c:v>90.598995130000006</c:v>
                </c:pt>
                <c:pt idx="11">
                  <c:v>93.774152240000006</c:v>
                </c:pt>
                <c:pt idx="12">
                  <c:v>108.57857022999998</c:v>
                </c:pt>
                <c:pt idx="13">
                  <c:v>108.24395328999999</c:v>
                </c:pt>
                <c:pt idx="14">
                  <c:v>110.37476635000002</c:v>
                </c:pt>
                <c:pt idx="15">
                  <c:v>113.24511303</c:v>
                </c:pt>
                <c:pt idx="16">
                  <c:v>117.26063230000001</c:v>
                </c:pt>
                <c:pt idx="17">
                  <c:v>112.07783796</c:v>
                </c:pt>
                <c:pt idx="18">
                  <c:v>133.05811573</c:v>
                </c:pt>
                <c:pt idx="19">
                  <c:v>143.30087230999999</c:v>
                </c:pt>
                <c:pt idx="20">
                  <c:v>140.34022744999999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C8-49FE-B8D0-3A2325CC1B04}"/>
            </c:ext>
          </c:extLst>
        </c:ser>
        <c:ser>
          <c:idx val="2"/>
          <c:order val="2"/>
          <c:tx>
            <c:strRef>
              <c:f>'Informe 2'!$P$3</c:f>
              <c:strCache>
                <c:ptCount val="1"/>
                <c:pt idx="0">
                  <c:v>1.150 €</c:v>
                </c:pt>
              </c:strCache>
            </c:strRef>
          </c:tx>
          <c:spPr>
            <a:ln w="28575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/>
              </a:solidFill>
              <a:ln w="12700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5BF3-469D-B925-92AA2B0E0E86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5BF3-469D-B925-92AA2B0E0E86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C-5BF3-469D-B925-92AA2B0E0E86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5BF3-469D-B925-92AA2B0E0E86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5BF3-469D-B925-92AA2B0E0E86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chemeClr val="accent1">
                      <a:lumMod val="75000"/>
                    </a:schemeClr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E-5BF3-469D-B925-92AA2B0E0E86}"/>
              </c:ext>
            </c:extLst>
          </c:dPt>
          <c:cat>
            <c:numRef>
              <c:f>'Informe 2'!$M$5:$M$25</c:f>
              <c:numCache>
                <c:formatCode>0</c:formatCod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numCache>
            </c:numRef>
          </c:cat>
          <c:val>
            <c:numRef>
              <c:f>'Informe 2'!$P$5:$P$25</c:f>
              <c:numCache>
                <c:formatCode>#,##0</c:formatCode>
                <c:ptCount val="21"/>
                <c:pt idx="0">
                  <c:v>73.694508630000016</c:v>
                </c:pt>
                <c:pt idx="1">
                  <c:v>63.31547106</c:v>
                </c:pt>
                <c:pt idx="2">
                  <c:v>70.330641129999989</c:v>
                </c:pt>
                <c:pt idx="3">
                  <c:v>79.63826297</c:v>
                </c:pt>
                <c:pt idx="4">
                  <c:v>85.63160268</c:v>
                </c:pt>
                <c:pt idx="5">
                  <c:v>73.58326387000001</c:v>
                </c:pt>
                <c:pt idx="6">
                  <c:v>82.386784569999989</c:v>
                </c:pt>
                <c:pt idx="7">
                  <c:v>90.882870699999984</c:v>
                </c:pt>
                <c:pt idx="8">
                  <c:v>104.35702437999998</c:v>
                </c:pt>
                <c:pt idx="9">
                  <c:v>103.72769207999998</c:v>
                </c:pt>
                <c:pt idx="10">
                  <c:v>81.869169289999988</c:v>
                </c:pt>
                <c:pt idx="11">
                  <c:v>82.939258039999999</c:v>
                </c:pt>
                <c:pt idx="12">
                  <c:v>105.00780121</c:v>
                </c:pt>
                <c:pt idx="13">
                  <c:v>101.62005499000001</c:v>
                </c:pt>
                <c:pt idx="14">
                  <c:v>102.44193528000001</c:v>
                </c:pt>
                <c:pt idx="15">
                  <c:v>104.42136479999999</c:v>
                </c:pt>
                <c:pt idx="16">
                  <c:v>107.37560569000001</c:v>
                </c:pt>
                <c:pt idx="17">
                  <c:v>100.28980080000001</c:v>
                </c:pt>
                <c:pt idx="18">
                  <c:v>113.54097723000002</c:v>
                </c:pt>
                <c:pt idx="19">
                  <c:v>123.65460372000001</c:v>
                </c:pt>
                <c:pt idx="20">
                  <c:v>123.21644017999999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0C8-49FE-B8D0-3A2325CC1B04}"/>
            </c:ext>
          </c:extLst>
        </c:ser>
        <c:ser>
          <c:idx val="3"/>
          <c:order val="3"/>
          <c:tx>
            <c:strRef>
              <c:f>'Informe 2'!$Q$4</c:f>
              <c:strCache>
                <c:ptCount val="1"/>
                <c:pt idx="0">
                  <c:v>6.550 €</c:v>
                </c:pt>
              </c:strCache>
            </c:strRef>
          </c:tx>
          <c:spPr>
            <a:ln w="28575" cap="rnd">
              <a:solidFill>
                <a:srgbClr val="93E3FF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/>
              </a:solidFill>
              <a:ln w="12700">
                <a:solidFill>
                  <a:srgbClr val="71DAFF"/>
                </a:solidFill>
              </a:ln>
              <a:effectLst/>
            </c:spPr>
          </c:marker>
          <c:dPt>
            <c:idx val="1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6-5BF3-469D-B925-92AA2B0E0E86}"/>
              </c:ext>
            </c:extLst>
          </c:dPt>
          <c:dPt>
            <c:idx val="5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7-5BF3-469D-B925-92AA2B0E0E86}"/>
              </c:ext>
            </c:extLst>
          </c:dPt>
          <c:dPt>
            <c:idx val="9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8-5BF3-469D-B925-92AA2B0E0E86}"/>
              </c:ext>
            </c:extLst>
          </c:dPt>
          <c:dPt>
            <c:idx val="1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9-5BF3-469D-B925-92AA2B0E0E86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A-5BF3-469D-B925-92AA2B0E0E86}"/>
              </c:ext>
            </c:extLst>
          </c:dPt>
          <c:dPt>
            <c:idx val="20"/>
            <c:marker>
              <c:symbol val="circle"/>
              <c:size val="5"/>
              <c:spPr>
                <a:solidFill>
                  <a:schemeClr val="bg1"/>
                </a:solidFill>
                <a:ln w="12700">
                  <a:solidFill>
                    <a:srgbClr val="71DAFF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10-5BF3-469D-B925-92AA2B0E0E86}"/>
              </c:ext>
            </c:extLst>
          </c:dPt>
          <c:cat>
            <c:numRef>
              <c:f>'Informe 2'!$M$5:$M$25</c:f>
              <c:numCache>
                <c:formatCode>0</c:formatCode>
                <c:ptCount val="21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</c:v>
                </c:pt>
                <c:pt idx="20">
                  <c:v>2018</c:v>
                </c:pt>
              </c:numCache>
            </c:numRef>
          </c:cat>
          <c:val>
            <c:numRef>
              <c:f>'Informe 2'!$Q$6:$Q$26</c:f>
              <c:numCache>
                <c:formatCode>#,##0</c:formatCode>
                <c:ptCount val="21"/>
                <c:pt idx="0">
                  <c:v>11.299733219999998</c:v>
                </c:pt>
                <c:pt idx="1">
                  <c:v>10.393733769999999</c:v>
                </c:pt>
                <c:pt idx="2">
                  <c:v>10.74014156</c:v>
                </c:pt>
                <c:pt idx="3">
                  <c:v>12.865668939999999</c:v>
                </c:pt>
                <c:pt idx="4">
                  <c:v>13.532852459999999</c:v>
                </c:pt>
                <c:pt idx="5">
                  <c:v>14.05660797</c:v>
                </c:pt>
                <c:pt idx="6">
                  <c:v>17.160091190000003</c:v>
                </c:pt>
                <c:pt idx="7">
                  <c:v>21.314723369999999</c:v>
                </c:pt>
                <c:pt idx="8">
                  <c:v>27.41373463</c:v>
                </c:pt>
                <c:pt idx="9">
                  <c:v>25.264520789999999</c:v>
                </c:pt>
                <c:pt idx="10">
                  <c:v>19.305693380000001</c:v>
                </c:pt>
                <c:pt idx="11">
                  <c:v>17.803679239999997</c:v>
                </c:pt>
                <c:pt idx="12">
                  <c:v>20.186557189999998</c:v>
                </c:pt>
                <c:pt idx="13">
                  <c:v>18.16041508</c:v>
                </c:pt>
                <c:pt idx="14">
                  <c:v>20.683282990000002</c:v>
                </c:pt>
                <c:pt idx="15">
                  <c:v>19.883715199999997</c:v>
                </c:pt>
                <c:pt idx="16">
                  <c:v>20.132289200000002</c:v>
                </c:pt>
                <c:pt idx="17">
                  <c:v>21.805332109999998</c:v>
                </c:pt>
                <c:pt idx="18">
                  <c:v>26.103055730000005</c:v>
                </c:pt>
                <c:pt idx="19">
                  <c:v>29.203374800000006</c:v>
                </c:pt>
                <c:pt idx="20">
                  <c:v>31.440688500000004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F3-469D-B925-92AA2B0E0E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4073312"/>
        <c:axId val="384066240"/>
      </c:lineChart>
      <c:catAx>
        <c:axId val="384073312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4066240"/>
        <c:crosses val="autoZero"/>
        <c:auto val="1"/>
        <c:lblAlgn val="ctr"/>
        <c:lblOffset val="100"/>
        <c:noMultiLvlLbl val="0"/>
      </c:catAx>
      <c:valAx>
        <c:axId val="384066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84073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037792082421729"/>
          <c:y val="0.16132411426411034"/>
          <c:w val="0.1497154949645686"/>
          <c:h val="0.17313063013937663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9524</xdr:rowOff>
    </xdr:from>
    <xdr:to>
      <xdr:col>8</xdr:col>
      <xdr:colOff>0</xdr:colOff>
      <xdr:row>22</xdr:row>
      <xdr:rowOff>18644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209551</xdr:colOff>
      <xdr:row>20</xdr:row>
      <xdr:rowOff>0</xdr:rowOff>
    </xdr:from>
    <xdr:to>
      <xdr:col>7</xdr:col>
      <xdr:colOff>838201</xdr:colOff>
      <xdr:row>22</xdr:row>
      <xdr:rowOff>28575</xdr:rowOff>
    </xdr:to>
    <xdr:sp macro="" textlink="">
      <xdr:nvSpPr>
        <xdr:cNvPr id="7" name="CuadroTexto 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2552701" y="3810000"/>
          <a:ext cx="5715000" cy="409575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000"/>
            <a:t>(1) Primer tramo con ingresos inferiores a </a:t>
          </a:r>
          <a:r>
            <a:rPr lang="es-ES" sz="1000" baseline="0"/>
            <a:t>50 euros. Incremento de 100 euros por tramo. </a:t>
          </a:r>
          <a:r>
            <a:rPr lang="es-ES" sz="1000"/>
            <a:t>Excluído el último tramo con</a:t>
          </a:r>
          <a:r>
            <a:rPr lang="es-ES" sz="1000" baseline="0"/>
            <a:t> ingresos superiores a 29.950 euros.</a:t>
          </a:r>
          <a:endParaRPr lang="es-ES" sz="1000"/>
        </a:p>
      </xdr:txBody>
    </xdr:sp>
    <xdr:clientData/>
  </xdr:twoCellAnchor>
  <xdr:twoCellAnchor>
    <xdr:from>
      <xdr:col>9</xdr:col>
      <xdr:colOff>0</xdr:colOff>
      <xdr:row>4</xdr:row>
      <xdr:rowOff>0</xdr:rowOff>
    </xdr:from>
    <xdr:to>
      <xdr:col>16</xdr:col>
      <xdr:colOff>9526</xdr:colOff>
      <xdr:row>22</xdr:row>
      <xdr:rowOff>42333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5AE871C-ED69-47D6-A685-E93276ED16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31750</xdr:colOff>
      <xdr:row>19</xdr:row>
      <xdr:rowOff>169332</xdr:rowOff>
    </xdr:from>
    <xdr:to>
      <xdr:col>15</xdr:col>
      <xdr:colOff>666750</xdr:colOff>
      <xdr:row>22</xdr:row>
      <xdr:rowOff>26457</xdr:rowOff>
    </xdr:to>
    <xdr:sp macro="" textlink="">
      <xdr:nvSpPr>
        <xdr:cNvPr id="9" name="CuadroTexto 1">
          <a:extLst>
            <a:ext uri="{FF2B5EF4-FFF2-40B4-BE49-F238E27FC236}">
              <a16:creationId xmlns:a16="http://schemas.microsoft.com/office/drawing/2014/main" id="{680BD39A-768E-476D-9C5F-5996B9256849}"/>
            </a:ext>
          </a:extLst>
        </xdr:cNvPr>
        <xdr:cNvSpPr txBox="1"/>
      </xdr:nvSpPr>
      <xdr:spPr>
        <a:xfrm>
          <a:off x="6519333" y="3788832"/>
          <a:ext cx="5715000" cy="428625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000"/>
            <a:t>(1) Primer tramo con ingresos inferiores a </a:t>
          </a:r>
          <a:r>
            <a:rPr lang="es-ES" sz="1000" baseline="0"/>
            <a:t>50 euros. Incremento de 100 euros por tramo. </a:t>
          </a:r>
          <a:r>
            <a:rPr lang="es-ES" sz="1000">
              <a:effectLst/>
              <a:latin typeface="+mn-lt"/>
              <a:ea typeface="+mn-ea"/>
              <a:cs typeface="+mn-cs"/>
            </a:rPr>
            <a:t>Excluído el último tramo con</a:t>
          </a:r>
          <a:r>
            <a:rPr lang="es-ES" sz="1000" baseline="0">
              <a:effectLst/>
              <a:latin typeface="+mn-lt"/>
              <a:ea typeface="+mn-ea"/>
              <a:cs typeface="+mn-cs"/>
            </a:rPr>
            <a:t> ingresos superiores a 29.950 euros (sus pesos están recogidos en la Tabla).</a:t>
          </a:r>
          <a:endParaRPr lang="es-ES" sz="10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9524</xdr:rowOff>
    </xdr:from>
    <xdr:to>
      <xdr:col>7</xdr:col>
      <xdr:colOff>844125</xdr:colOff>
      <xdr:row>23</xdr:row>
      <xdr:rowOff>19049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114300</xdr:colOff>
      <xdr:row>8</xdr:row>
      <xdr:rowOff>47625</xdr:rowOff>
    </xdr:from>
    <xdr:to>
      <xdr:col>1</xdr:col>
      <xdr:colOff>352401</xdr:colOff>
      <xdr:row>20</xdr:row>
      <xdr:rowOff>158743</xdr:rowOff>
    </xdr:to>
    <xdr:sp macro="" textlink="">
      <xdr:nvSpPr>
        <xdr:cNvPr id="8" name="CuadroTexto 1">
          <a:extLst>
            <a:ext uri="{FF2B5EF4-FFF2-40B4-BE49-F238E27FC236}">
              <a16:creationId xmlns:a16="http://schemas.microsoft.com/office/drawing/2014/main" id="{7E2F3ACC-DE14-4618-93D1-E848E598A771}"/>
            </a:ext>
          </a:extLst>
        </xdr:cNvPr>
        <xdr:cNvSpPr txBox="1"/>
      </xdr:nvSpPr>
      <xdr:spPr>
        <a:xfrm>
          <a:off x="4295775" y="1571625"/>
          <a:ext cx="238101" cy="2397118"/>
        </a:xfrm>
        <a:prstGeom prst="rect">
          <a:avLst/>
        </a:prstGeom>
      </xdr:spPr>
      <xdr:txBody>
        <a:bodyPr vert="vert270" wrap="square" rtlCol="0" anchor="ctr" anchorCtr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s-ES" sz="1000" baseline="0"/>
            <a:t>Ingresos en milones de euros</a:t>
          </a:r>
          <a:endParaRPr lang="es-ES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305"/>
  <sheetViews>
    <sheetView showGridLines="0" tabSelected="1" zoomScale="90" zoomScaleNormal="90" workbookViewId="0"/>
  </sheetViews>
  <sheetFormatPr baseColWidth="10" defaultRowHeight="15" x14ac:dyDescent="0.25"/>
  <cols>
    <col min="1" max="1" width="5.7109375" customWidth="1"/>
    <col min="2" max="8" width="12.7109375" customWidth="1"/>
    <col min="9" max="9" width="3.140625" customWidth="1"/>
    <col min="10" max="19" width="12.7109375" customWidth="1"/>
    <col min="20" max="32" width="6.7109375" hidden="1" customWidth="1"/>
    <col min="33" max="37" width="12.7109375" customWidth="1"/>
  </cols>
  <sheetData>
    <row r="2" spans="2:31" x14ac:dyDescent="0.25">
      <c r="B2" s="18" t="s">
        <v>3</v>
      </c>
      <c r="D2" s="18" t="s">
        <v>3</v>
      </c>
      <c r="F2" s="18" t="s">
        <v>3</v>
      </c>
    </row>
    <row r="3" spans="2:31" x14ac:dyDescent="0.25">
      <c r="B3" s="47">
        <v>1998</v>
      </c>
      <c r="D3" s="47">
        <v>2000</v>
      </c>
      <c r="F3" s="47">
        <v>2004</v>
      </c>
      <c r="T3" s="33"/>
      <c r="U3" s="33"/>
      <c r="V3" s="33">
        <f>+'Informe 1'!B3</f>
        <v>1998</v>
      </c>
      <c r="W3" s="33">
        <f>+'Informe 1'!D3</f>
        <v>2000</v>
      </c>
      <c r="X3" s="33">
        <f>+'Informe 1'!F3</f>
        <v>2004</v>
      </c>
      <c r="Y3" s="33"/>
      <c r="Z3" s="33">
        <f>+'Informe 1'!B3</f>
        <v>1998</v>
      </c>
      <c r="AA3" s="33">
        <f>+'Informe 1'!D3</f>
        <v>2000</v>
      </c>
      <c r="AB3" s="33">
        <f>+'Informe 1'!F3</f>
        <v>2004</v>
      </c>
      <c r="AC3" s="33">
        <f>+Z3</f>
        <v>1998</v>
      </c>
      <c r="AD3" s="33">
        <f>+AA3</f>
        <v>2000</v>
      </c>
      <c r="AE3" s="33">
        <f>+AB3</f>
        <v>2004</v>
      </c>
    </row>
    <row r="4" spans="2:31" x14ac:dyDescent="0.25"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</row>
    <row r="5" spans="2:31" x14ac:dyDescent="0.25">
      <c r="S5" s="33"/>
      <c r="T5" s="33">
        <v>1</v>
      </c>
      <c r="U5" s="34">
        <v>50</v>
      </c>
      <c r="V5" s="35">
        <f>HLOOKUP($V$3,Datos!$Z$2:$AT$303,$T5+2,FALSE)</f>
        <v>38.110146050000004</v>
      </c>
      <c r="W5" s="35">
        <f>HLOOKUP($W$3,Datos!$Z$2:$AT$303,$T5+2,FALSE)</f>
        <v>23.536874130000001</v>
      </c>
      <c r="X5" s="35">
        <f>HLOOKUP($X$3,Datos!$Z$2:$AT$303,$T5+2,FALSE)</f>
        <v>27.63422087</v>
      </c>
      <c r="Y5" s="33"/>
      <c r="Z5" s="36">
        <f>HLOOKUP($Z$3,Datos!$AV$2:$BP$305,Datos!$A4+2,FALSE)</f>
        <v>0.79396351743736182</v>
      </c>
      <c r="AA5" s="36">
        <f>HLOOKUP($AA$3,Datos!$AV$2:$BP$305,Datos!$A4+2,FALSE)</f>
        <v>0.53255495043134526</v>
      </c>
      <c r="AB5" s="36">
        <f>HLOOKUP($AB$3,Datos!$AV$2:$BP$305,Datos!$A4+2,FALSE)</f>
        <v>0.43035276949587292</v>
      </c>
      <c r="AC5" s="36">
        <f t="shared" ref="AC5:AC68" si="0">+Z$305</f>
        <v>24.875089699042459</v>
      </c>
      <c r="AD5" s="36">
        <f t="shared" ref="AD5:AD68" si="1">+AA$305</f>
        <v>25.180895418210376</v>
      </c>
      <c r="AE5" s="36">
        <f t="shared" ref="AE5:AE68" si="2">+AB$305</f>
        <v>29.4062883706479</v>
      </c>
    </row>
    <row r="6" spans="2:31" x14ac:dyDescent="0.25">
      <c r="S6" s="33"/>
      <c r="T6" s="33">
        <v>2</v>
      </c>
      <c r="U6" s="34">
        <v>150</v>
      </c>
      <c r="V6" s="35">
        <f>HLOOKUP($V$3,Datos!$Z$2:$AT$303,$T6+2,FALSE)</f>
        <v>96.141334780000008</v>
      </c>
      <c r="W6" s="35">
        <f>HLOOKUP($W$3,Datos!$Z$2:$AT$303,$T6+2,FALSE)</f>
        <v>57.030337350000003</v>
      </c>
      <c r="X6" s="35">
        <f>HLOOKUP($X$3,Datos!$Z$2:$AT$303,$T6+2,FALSE)</f>
        <v>63.951489260000002</v>
      </c>
      <c r="Y6" s="33"/>
      <c r="Z6" s="36">
        <f>HLOOKUP($Z$3,Datos!$AV$2:$BP$305,Datos!$A5+2,FALSE)</f>
        <v>2.0029498767311011</v>
      </c>
      <c r="AA6" s="36">
        <f>HLOOKUP($AA$3,Datos!$AV$2:$BP$305,Datos!$A5+2,FALSE)</f>
        <v>1.2903917619969933</v>
      </c>
      <c r="AB6" s="36">
        <f>HLOOKUP($AB$3,Datos!$AV$2:$BP$305,Datos!$A5+2,FALSE)</f>
        <v>0.99592822413547466</v>
      </c>
      <c r="AC6" s="36">
        <f t="shared" si="0"/>
        <v>24.875089699042459</v>
      </c>
      <c r="AD6" s="36">
        <f t="shared" si="1"/>
        <v>25.180895418210376</v>
      </c>
      <c r="AE6" s="36">
        <f t="shared" si="2"/>
        <v>29.4062883706479</v>
      </c>
    </row>
    <row r="7" spans="2:31" x14ac:dyDescent="0.25">
      <c r="S7" s="33"/>
      <c r="T7" s="33">
        <v>3</v>
      </c>
      <c r="U7" s="34">
        <v>250</v>
      </c>
      <c r="V7" s="35">
        <f>HLOOKUP($V$3,Datos!$Z$2:$AT$303,$T7+2,FALSE)</f>
        <v>128.12615596999999</v>
      </c>
      <c r="W7" s="35">
        <f>HLOOKUP($W$3,Datos!$Z$2:$AT$303,$T7+2,FALSE)</f>
        <v>73.88276218</v>
      </c>
      <c r="X7" s="35">
        <f>HLOOKUP($X$3,Datos!$Z$2:$AT$303,$T7+2,FALSE)</f>
        <v>83.378440589999997</v>
      </c>
      <c r="Y7" s="33"/>
      <c r="Z7" s="36">
        <f>HLOOKUP($Z$3,Datos!$AV$2:$BP$305,Datos!$A6+2,FALSE)</f>
        <v>2.669302115405281</v>
      </c>
      <c r="AA7" s="36">
        <f>HLOOKUP($AA$3,Datos!$AV$2:$BP$305,Datos!$A6+2,FALSE)</f>
        <v>1.6717016258480015</v>
      </c>
      <c r="AB7" s="36">
        <f>HLOOKUP($AB$3,Datos!$AV$2:$BP$305,Datos!$A6+2,FALSE)</f>
        <v>1.2984676858795623</v>
      </c>
      <c r="AC7" s="36">
        <f t="shared" si="0"/>
        <v>24.875089699042459</v>
      </c>
      <c r="AD7" s="36">
        <f t="shared" si="1"/>
        <v>25.180895418210376</v>
      </c>
      <c r="AE7" s="36">
        <f t="shared" si="2"/>
        <v>29.4062883706479</v>
      </c>
    </row>
    <row r="8" spans="2:31" x14ac:dyDescent="0.25">
      <c r="S8" s="33"/>
      <c r="T8" s="33">
        <v>4</v>
      </c>
      <c r="U8" s="34">
        <v>350</v>
      </c>
      <c r="V8" s="35">
        <f>HLOOKUP($V$3,Datos!$Z$2:$AT$303,$T8+2,FALSE)</f>
        <v>132.57582421999999</v>
      </c>
      <c r="W8" s="35">
        <f>HLOOKUP($W$3,Datos!$Z$2:$AT$303,$T8+2,FALSE)</f>
        <v>81.923010140000002</v>
      </c>
      <c r="X8" s="35">
        <f>HLOOKUP($X$3,Datos!$Z$2:$AT$303,$T8+2,FALSE)</f>
        <v>92.770125730000004</v>
      </c>
      <c r="Y8" s="33"/>
      <c r="Z8" s="36">
        <f>HLOOKUP($Z$3,Datos!$AV$2:$BP$305,Datos!$A7+2,FALSE)</f>
        <v>2.7620037873055741</v>
      </c>
      <c r="AA8" s="36">
        <f>HLOOKUP($AA$3,Datos!$AV$2:$BP$305,Datos!$A7+2,FALSE)</f>
        <v>1.8536235679947659</v>
      </c>
      <c r="AB8" s="36">
        <f>HLOOKUP($AB$3,Datos!$AV$2:$BP$305,Datos!$A7+2,FALSE)</f>
        <v>1.4447261141249552</v>
      </c>
      <c r="AC8" s="36">
        <f t="shared" si="0"/>
        <v>24.875089699042459</v>
      </c>
      <c r="AD8" s="36">
        <f t="shared" si="1"/>
        <v>25.180895418210376</v>
      </c>
      <c r="AE8" s="36">
        <f t="shared" si="2"/>
        <v>29.4062883706479</v>
      </c>
    </row>
    <row r="9" spans="2:31" x14ac:dyDescent="0.25">
      <c r="S9" s="33"/>
      <c r="T9" s="33">
        <v>5</v>
      </c>
      <c r="U9" s="34">
        <v>450</v>
      </c>
      <c r="V9" s="35">
        <f>HLOOKUP($V$3,Datos!$Z$2:$AT$303,$T9+2,FALSE)</f>
        <v>121.70349905999997</v>
      </c>
      <c r="W9" s="35">
        <f>HLOOKUP($W$3,Datos!$Z$2:$AT$303,$T9+2,FALSE)</f>
        <v>83.519099199999999</v>
      </c>
      <c r="X9" s="35">
        <f>HLOOKUP($X$3,Datos!$Z$2:$AT$303,$T9+2,FALSE)</f>
        <v>95.050784109999995</v>
      </c>
      <c r="Y9" s="33"/>
      <c r="Z9" s="36">
        <f>HLOOKUP($Z$3,Datos!$AV$2:$BP$305,Datos!$A8+2,FALSE)</f>
        <v>2.5354964022267823</v>
      </c>
      <c r="AA9" s="36">
        <f>HLOOKUP($AA$3,Datos!$AV$2:$BP$305,Datos!$A8+2,FALSE)</f>
        <v>1.8897373325302569</v>
      </c>
      <c r="AB9" s="36">
        <f>HLOOKUP($AB$3,Datos!$AV$2:$BP$305,Datos!$A8+2,FALSE)</f>
        <v>1.4802432236799592</v>
      </c>
      <c r="AC9" s="36">
        <f t="shared" si="0"/>
        <v>24.875089699042459</v>
      </c>
      <c r="AD9" s="36">
        <f t="shared" si="1"/>
        <v>25.180895418210376</v>
      </c>
      <c r="AE9" s="36">
        <f t="shared" si="2"/>
        <v>29.4062883706479</v>
      </c>
    </row>
    <row r="10" spans="2:31" x14ac:dyDescent="0.25">
      <c r="S10" s="33"/>
      <c r="T10" s="33">
        <v>6</v>
      </c>
      <c r="U10" s="34">
        <v>550</v>
      </c>
      <c r="V10" s="35">
        <f>HLOOKUP($V$3,Datos!$Z$2:$AT$303,$T10+2,FALSE)</f>
        <v>110.30855518999999</v>
      </c>
      <c r="W10" s="35">
        <f>HLOOKUP($W$3,Datos!$Z$2:$AT$303,$T10+2,FALSE)</f>
        <v>83.780848540000008</v>
      </c>
      <c r="X10" s="35">
        <f>HLOOKUP($X$3,Datos!$Z$2:$AT$303,$T10+2,FALSE)</f>
        <v>94.629395979999998</v>
      </c>
      <c r="Y10" s="33"/>
      <c r="Z10" s="36">
        <f>HLOOKUP($Z$3,Datos!$AV$2:$BP$305,Datos!$A9+2,FALSE)</f>
        <v>2.2981010979905636</v>
      </c>
      <c r="AA10" s="36">
        <f>HLOOKUP($AA$3,Datos!$AV$2:$BP$305,Datos!$A9+2,FALSE)</f>
        <v>1.8956597802613879</v>
      </c>
      <c r="AB10" s="36">
        <f>HLOOKUP($AB$3,Datos!$AV$2:$BP$305,Datos!$A9+2,FALSE)</f>
        <v>1.4736808693573498</v>
      </c>
      <c r="AC10" s="36">
        <f t="shared" si="0"/>
        <v>24.875089699042459</v>
      </c>
      <c r="AD10" s="36">
        <f t="shared" si="1"/>
        <v>25.180895418210376</v>
      </c>
      <c r="AE10" s="36">
        <f t="shared" si="2"/>
        <v>29.4062883706479</v>
      </c>
    </row>
    <row r="11" spans="2:31" x14ac:dyDescent="0.25">
      <c r="S11" s="33"/>
      <c r="T11" s="33">
        <v>7</v>
      </c>
      <c r="U11" s="34">
        <v>650</v>
      </c>
      <c r="V11" s="35">
        <f>HLOOKUP($V$3,Datos!$Z$2:$AT$303,$T11+2,FALSE)</f>
        <v>101.2969856</v>
      </c>
      <c r="W11" s="35">
        <f>HLOOKUP($W$3,Datos!$Z$2:$AT$303,$T11+2,FALSE)</f>
        <v>81.313449259999999</v>
      </c>
      <c r="X11" s="35">
        <f>HLOOKUP($X$3,Datos!$Z$2:$AT$303,$T11+2,FALSE)</f>
        <v>93.351593059999999</v>
      </c>
      <c r="Y11" s="33"/>
      <c r="Z11" s="36">
        <f>HLOOKUP($Z$3,Datos!$AV$2:$BP$305,Datos!$A10+2,FALSE)</f>
        <v>2.1103595585086397</v>
      </c>
      <c r="AA11" s="36">
        <f>HLOOKUP($AA$3,Datos!$AV$2:$BP$305,Datos!$A10+2,FALSE)</f>
        <v>1.839831393960087</v>
      </c>
      <c r="AB11" s="36">
        <f>HLOOKUP($AB$3,Datos!$AV$2:$BP$305,Datos!$A10+2,FALSE)</f>
        <v>1.453781411070509</v>
      </c>
      <c r="AC11" s="36">
        <f t="shared" si="0"/>
        <v>24.875089699042459</v>
      </c>
      <c r="AD11" s="36">
        <f t="shared" si="1"/>
        <v>25.180895418210376</v>
      </c>
      <c r="AE11" s="36">
        <f t="shared" si="2"/>
        <v>29.4062883706479</v>
      </c>
    </row>
    <row r="12" spans="2:31" x14ac:dyDescent="0.25">
      <c r="S12" s="33"/>
      <c r="T12" s="33">
        <v>8</v>
      </c>
      <c r="U12" s="34">
        <v>750</v>
      </c>
      <c r="V12" s="35">
        <f>HLOOKUP($V$3,Datos!$Z$2:$AT$303,$T12+2,FALSE)</f>
        <v>94.957532900000004</v>
      </c>
      <c r="W12" s="35">
        <f>HLOOKUP($W$3,Datos!$Z$2:$AT$303,$T12+2,FALSE)</f>
        <v>80.764863079999998</v>
      </c>
      <c r="X12" s="35">
        <f>HLOOKUP($X$3,Datos!$Z$2:$AT$303,$T12+2,FALSE)</f>
        <v>92.383892850000009</v>
      </c>
      <c r="Y12" s="33"/>
      <c r="Z12" s="36">
        <f>HLOOKUP($Z$3,Datos!$AV$2:$BP$305,Datos!$A11+2,FALSE)</f>
        <v>1.9782872710470234</v>
      </c>
      <c r="AA12" s="36">
        <f>HLOOKUP($AA$3,Datos!$AV$2:$BP$305,Datos!$A11+2,FALSE)</f>
        <v>1.8274188584516082</v>
      </c>
      <c r="AB12" s="36">
        <f>HLOOKUP($AB$3,Datos!$AV$2:$BP$305,Datos!$A11+2,FALSE)</f>
        <v>1.4387112389323344</v>
      </c>
      <c r="AC12" s="36">
        <f t="shared" si="0"/>
        <v>24.875089699042459</v>
      </c>
      <c r="AD12" s="36">
        <f t="shared" si="1"/>
        <v>25.180895418210376</v>
      </c>
      <c r="AE12" s="36">
        <f t="shared" si="2"/>
        <v>29.4062883706479</v>
      </c>
    </row>
    <row r="13" spans="2:31" x14ac:dyDescent="0.25">
      <c r="S13" s="33"/>
      <c r="T13" s="33">
        <v>9</v>
      </c>
      <c r="U13" s="34">
        <v>850</v>
      </c>
      <c r="V13" s="35">
        <f>HLOOKUP($V$3,Datos!$Z$2:$AT$303,$T13+2,FALSE)</f>
        <v>89.010163879999993</v>
      </c>
      <c r="W13" s="35">
        <f>HLOOKUP($W$3,Datos!$Z$2:$AT$303,$T13+2,FALSE)</f>
        <v>78.900478910000018</v>
      </c>
      <c r="X13" s="35">
        <f>HLOOKUP($X$3,Datos!$Z$2:$AT$303,$T13+2,FALSE)</f>
        <v>90.915764610000011</v>
      </c>
      <c r="Y13" s="33"/>
      <c r="Z13" s="36">
        <f>HLOOKUP($Z$3,Datos!$AV$2:$BP$305,Datos!$A12+2,FALSE)</f>
        <v>1.8543834156164511</v>
      </c>
      <c r="AA13" s="36">
        <f>HLOOKUP($AA$3,Datos!$AV$2:$BP$305,Datos!$A12+2,FALSE)</f>
        <v>1.7852345389130255</v>
      </c>
      <c r="AB13" s="36">
        <f>HLOOKUP($AB$3,Datos!$AV$2:$BP$305,Datos!$A12+2,FALSE)</f>
        <v>1.4158478096707914</v>
      </c>
      <c r="AC13" s="36">
        <f t="shared" si="0"/>
        <v>24.875089699042459</v>
      </c>
      <c r="AD13" s="36">
        <f t="shared" si="1"/>
        <v>25.180895418210376</v>
      </c>
      <c r="AE13" s="36">
        <f t="shared" si="2"/>
        <v>29.4062883706479</v>
      </c>
    </row>
    <row r="14" spans="2:31" x14ac:dyDescent="0.25">
      <c r="S14" s="33"/>
      <c r="T14" s="33">
        <v>10</v>
      </c>
      <c r="U14" s="34">
        <v>950</v>
      </c>
      <c r="V14" s="35">
        <f>HLOOKUP($V$3,Datos!$Z$2:$AT$303,$T14+2,FALSE)</f>
        <v>82.989216580000004</v>
      </c>
      <c r="W14" s="35">
        <f>HLOOKUP($W$3,Datos!$Z$2:$AT$303,$T14+2,FALSE)</f>
        <v>76.323714780000003</v>
      </c>
      <c r="X14" s="35">
        <f>HLOOKUP($X$3,Datos!$Z$2:$AT$303,$T14+2,FALSE)</f>
        <v>87.720646229999986</v>
      </c>
      <c r="Y14" s="33"/>
      <c r="Z14" s="36">
        <f>HLOOKUP($Z$3,Datos!$AV$2:$BP$305,Datos!$A13+2,FALSE)</f>
        <v>1.7289466752182081</v>
      </c>
      <c r="AA14" s="36">
        <f>HLOOKUP($AA$3,Datos!$AV$2:$BP$305,Datos!$A13+2,FALSE)</f>
        <v>1.7269316187399366</v>
      </c>
      <c r="AB14" s="36">
        <f>HLOOKUP($AB$3,Datos!$AV$2:$BP$305,Datos!$A13+2,FALSE)</f>
        <v>1.366089647493224</v>
      </c>
      <c r="AC14" s="36">
        <f t="shared" si="0"/>
        <v>24.875089699042459</v>
      </c>
      <c r="AD14" s="36">
        <f t="shared" si="1"/>
        <v>25.180895418210376</v>
      </c>
      <c r="AE14" s="36">
        <f t="shared" si="2"/>
        <v>29.4062883706479</v>
      </c>
    </row>
    <row r="15" spans="2:31" x14ac:dyDescent="0.25">
      <c r="S15" s="33"/>
      <c r="T15" s="33">
        <v>11</v>
      </c>
      <c r="U15" s="34">
        <v>1050</v>
      </c>
      <c r="V15" s="35">
        <f>HLOOKUP($V$3,Datos!$Z$2:$AT$303,$T15+2,FALSE)</f>
        <v>77.889163870000004</v>
      </c>
      <c r="W15" s="35">
        <f>HLOOKUP($W$3,Datos!$Z$2:$AT$303,$T15+2,FALSE)</f>
        <v>72.591944389999995</v>
      </c>
      <c r="X15" s="35">
        <f>HLOOKUP($X$3,Datos!$Z$2:$AT$303,$T15+2,FALSE)</f>
        <v>84.105571879999999</v>
      </c>
      <c r="Y15" s="33"/>
      <c r="Z15" s="36">
        <f>HLOOKUP($Z$3,Datos!$AV$2:$BP$305,Datos!$A14+2,FALSE)</f>
        <v>1.6226952905230412</v>
      </c>
      <c r="AA15" s="36">
        <f>HLOOKUP($AA$3,Datos!$AV$2:$BP$305,Datos!$A14+2,FALSE)</f>
        <v>1.6424950540503833</v>
      </c>
      <c r="AB15" s="36">
        <f>HLOOKUP($AB$3,Datos!$AV$2:$BP$305,Datos!$A14+2,FALSE)</f>
        <v>1.3097914342823376</v>
      </c>
      <c r="AC15" s="36">
        <f t="shared" si="0"/>
        <v>24.875089699042459</v>
      </c>
      <c r="AD15" s="36">
        <f t="shared" si="1"/>
        <v>25.180895418210376</v>
      </c>
      <c r="AE15" s="36">
        <f t="shared" si="2"/>
        <v>29.4062883706479</v>
      </c>
    </row>
    <row r="16" spans="2:31" x14ac:dyDescent="0.25">
      <c r="S16" s="33"/>
      <c r="T16" s="33">
        <v>12</v>
      </c>
      <c r="U16" s="34">
        <v>1150</v>
      </c>
      <c r="V16" s="35">
        <f>HLOOKUP($V$3,Datos!$Z$2:$AT$303,$T16+2,FALSE)</f>
        <v>73.694508630000016</v>
      </c>
      <c r="W16" s="35">
        <f>HLOOKUP($W$3,Datos!$Z$2:$AT$303,$T16+2,FALSE)</f>
        <v>70.330641129999989</v>
      </c>
      <c r="X16" s="35">
        <f>HLOOKUP($X$3,Datos!$Z$2:$AT$303,$T16+2,FALSE)</f>
        <v>82.386784569999989</v>
      </c>
      <c r="Y16" s="33"/>
      <c r="Z16" s="36">
        <f>HLOOKUP($Z$3,Datos!$AV$2:$BP$305,Datos!$A15+2,FALSE)</f>
        <v>1.535306403993506</v>
      </c>
      <c r="AA16" s="36">
        <f>HLOOKUP($AA$3,Datos!$AV$2:$BP$305,Datos!$A15+2,FALSE)</f>
        <v>1.5913298806765501</v>
      </c>
      <c r="AB16" s="36">
        <f>HLOOKUP($AB$3,Datos!$AV$2:$BP$305,Datos!$A15+2,FALSE)</f>
        <v>1.283024445536298</v>
      </c>
      <c r="AC16" s="36">
        <f t="shared" si="0"/>
        <v>24.875089699042459</v>
      </c>
      <c r="AD16" s="36">
        <f t="shared" si="1"/>
        <v>25.180895418210376</v>
      </c>
      <c r="AE16" s="36">
        <f t="shared" si="2"/>
        <v>29.4062883706479</v>
      </c>
    </row>
    <row r="17" spans="11:31" x14ac:dyDescent="0.25">
      <c r="S17" s="33"/>
      <c r="T17" s="33">
        <v>13</v>
      </c>
      <c r="U17" s="34">
        <v>1250</v>
      </c>
      <c r="V17" s="35">
        <f>HLOOKUP($V$3,Datos!$Z$2:$AT$303,$T17+2,FALSE)</f>
        <v>68.192255169999996</v>
      </c>
      <c r="W17" s="35">
        <f>HLOOKUP($W$3,Datos!$Z$2:$AT$303,$T17+2,FALSE)</f>
        <v>66.471623859999994</v>
      </c>
      <c r="X17" s="35">
        <f>HLOOKUP($X$3,Datos!$Z$2:$AT$303,$T17+2,FALSE)</f>
        <v>78.638792080000016</v>
      </c>
      <c r="Y17" s="33"/>
      <c r="Z17" s="36">
        <f>HLOOKUP($Z$3,Datos!$AV$2:$BP$305,Datos!$A16+2,FALSE)</f>
        <v>1.4206758144071534</v>
      </c>
      <c r="AA17" s="36">
        <f>HLOOKUP($AA$3,Datos!$AV$2:$BP$305,Datos!$A16+2,FALSE)</f>
        <v>1.5040141759832457</v>
      </c>
      <c r="AB17" s="36">
        <f>HLOOKUP($AB$3,Datos!$AV$2:$BP$305,Datos!$A16+2,FALSE)</f>
        <v>1.2246562738513034</v>
      </c>
      <c r="AC17" s="36">
        <f t="shared" si="0"/>
        <v>24.875089699042459</v>
      </c>
      <c r="AD17" s="36">
        <f t="shared" si="1"/>
        <v>25.180895418210376</v>
      </c>
      <c r="AE17" s="36">
        <f t="shared" si="2"/>
        <v>29.4062883706479</v>
      </c>
    </row>
    <row r="18" spans="11:31" x14ac:dyDescent="0.25">
      <c r="S18" s="33"/>
      <c r="T18" s="33">
        <v>14</v>
      </c>
      <c r="U18" s="34">
        <v>1350</v>
      </c>
      <c r="V18" s="35">
        <f>HLOOKUP($V$3,Datos!$Z$2:$AT$303,$T18+2,FALSE)</f>
        <v>64.077237479999994</v>
      </c>
      <c r="W18" s="35">
        <f>HLOOKUP($W$3,Datos!$Z$2:$AT$303,$T18+2,FALSE)</f>
        <v>63.562145869999995</v>
      </c>
      <c r="X18" s="35">
        <f>HLOOKUP($X$3,Datos!$Z$2:$AT$303,$T18+2,FALSE)</f>
        <v>75.321341960000012</v>
      </c>
      <c r="Y18" s="33"/>
      <c r="Z18" s="36">
        <f>HLOOKUP($Z$3,Datos!$AV$2:$BP$305,Datos!$A17+2,FALSE)</f>
        <v>1.3349460479774242</v>
      </c>
      <c r="AA18" s="36">
        <f>HLOOKUP($AA$3,Datos!$AV$2:$BP$305,Datos!$A17+2,FALSE)</f>
        <v>1.4381831357955173</v>
      </c>
      <c r="AB18" s="36">
        <f>HLOOKUP($AB$3,Datos!$AV$2:$BP$305,Datos!$A17+2,FALSE)</f>
        <v>1.1729930171406242</v>
      </c>
      <c r="AC18" s="36">
        <f t="shared" si="0"/>
        <v>24.875089699042459</v>
      </c>
      <c r="AD18" s="36">
        <f t="shared" si="1"/>
        <v>25.180895418210376</v>
      </c>
      <c r="AE18" s="36">
        <f t="shared" si="2"/>
        <v>29.4062883706479</v>
      </c>
    </row>
    <row r="19" spans="11:31" x14ac:dyDescent="0.25">
      <c r="S19" s="33"/>
      <c r="T19" s="33">
        <v>15</v>
      </c>
      <c r="U19" s="34">
        <v>1450</v>
      </c>
      <c r="V19" s="35">
        <f>HLOOKUP($V$3,Datos!$Z$2:$AT$303,$T19+2,FALSE)</f>
        <v>60.218708249999999</v>
      </c>
      <c r="W19" s="35">
        <f>HLOOKUP($W$3,Datos!$Z$2:$AT$303,$T19+2,FALSE)</f>
        <v>60.9022012</v>
      </c>
      <c r="X19" s="35">
        <f>HLOOKUP($X$3,Datos!$Z$2:$AT$303,$T19+2,FALSE)</f>
        <v>72.462710429999987</v>
      </c>
      <c r="Y19" s="33"/>
      <c r="Z19" s="36">
        <f>HLOOKUP($Z$3,Datos!$AV$2:$BP$305,Datos!$A18+2,FALSE)</f>
        <v>1.2545598055430247</v>
      </c>
      <c r="AA19" s="36">
        <f>HLOOKUP($AA$3,Datos!$AV$2:$BP$305,Datos!$A18+2,FALSE)</f>
        <v>1.3779981386689695</v>
      </c>
      <c r="AB19" s="36">
        <f>HLOOKUP($AB$3,Datos!$AV$2:$BP$305,Datos!$A18+2,FALSE)</f>
        <v>1.1284750261434808</v>
      </c>
      <c r="AC19" s="36">
        <f t="shared" si="0"/>
        <v>24.875089699042459</v>
      </c>
      <c r="AD19" s="36">
        <f t="shared" si="1"/>
        <v>25.180895418210376</v>
      </c>
      <c r="AE19" s="36">
        <f t="shared" si="2"/>
        <v>29.4062883706479</v>
      </c>
    </row>
    <row r="20" spans="11:31" x14ac:dyDescent="0.25">
      <c r="S20" s="33"/>
      <c r="T20" s="33">
        <v>16</v>
      </c>
      <c r="U20" s="34">
        <v>1550</v>
      </c>
      <c r="V20" s="35">
        <f>HLOOKUP($V$3,Datos!$Z$2:$AT$303,$T20+2,FALSE)</f>
        <v>57.224126989999995</v>
      </c>
      <c r="W20" s="35">
        <f>HLOOKUP($W$3,Datos!$Z$2:$AT$303,$T20+2,FALSE)</f>
        <v>58.115209089999993</v>
      </c>
      <c r="X20" s="35">
        <f>HLOOKUP($X$3,Datos!$Z$2:$AT$303,$T20+2,FALSE)</f>
        <v>70.017183650000007</v>
      </c>
      <c r="Y20" s="33"/>
      <c r="Z20" s="36">
        <f>HLOOKUP($Z$3,Datos!$AV$2:$BP$305,Datos!$A19+2,FALSE)</f>
        <v>1.1921725276952242</v>
      </c>
      <c r="AA20" s="36">
        <f>HLOOKUP($AA$3,Datos!$AV$2:$BP$305,Datos!$A19+2,FALSE)</f>
        <v>1.3149385141497638</v>
      </c>
      <c r="AB20" s="36">
        <f>HLOOKUP($AB$3,Datos!$AV$2:$BP$305,Datos!$A19+2,FALSE)</f>
        <v>1.0903903908790991</v>
      </c>
      <c r="AC20" s="36">
        <f t="shared" si="0"/>
        <v>24.875089699042459</v>
      </c>
      <c r="AD20" s="36">
        <f t="shared" si="1"/>
        <v>25.180895418210376</v>
      </c>
      <c r="AE20" s="36">
        <f t="shared" si="2"/>
        <v>29.4062883706479</v>
      </c>
    </row>
    <row r="21" spans="11:31" x14ac:dyDescent="0.25">
      <c r="S21" s="33"/>
      <c r="T21" s="33">
        <v>17</v>
      </c>
      <c r="U21" s="34">
        <v>1650</v>
      </c>
      <c r="V21" s="35">
        <f>HLOOKUP($V$3,Datos!$Z$2:$AT$303,$T21+2,FALSE)</f>
        <v>53.94944709</v>
      </c>
      <c r="W21" s="35">
        <f>HLOOKUP($W$3,Datos!$Z$2:$AT$303,$T21+2,FALSE)</f>
        <v>56.323397959999994</v>
      </c>
      <c r="X21" s="35">
        <f>HLOOKUP($X$3,Datos!$Z$2:$AT$303,$T21+2,FALSE)</f>
        <v>66.77662144</v>
      </c>
      <c r="Y21" s="33"/>
      <c r="Z21" s="36">
        <f>HLOOKUP($Z$3,Datos!$AV$2:$BP$305,Datos!$A20+2,FALSE)</f>
        <v>1.1239498457754464</v>
      </c>
      <c r="AA21" s="36">
        <f>HLOOKUP($AA$3,Datos!$AV$2:$BP$305,Datos!$A20+2,FALSE)</f>
        <v>1.274396261926763</v>
      </c>
      <c r="AB21" s="36">
        <f>HLOOKUP($AB$3,Datos!$AV$2:$BP$305,Datos!$A20+2,FALSE)</f>
        <v>1.039924523635809</v>
      </c>
      <c r="AC21" s="36">
        <f t="shared" si="0"/>
        <v>24.875089699042459</v>
      </c>
      <c r="AD21" s="36">
        <f t="shared" si="1"/>
        <v>25.180895418210376</v>
      </c>
      <c r="AE21" s="36">
        <f t="shared" si="2"/>
        <v>29.4062883706479</v>
      </c>
    </row>
    <row r="22" spans="11:31" x14ac:dyDescent="0.25">
      <c r="S22" s="33"/>
      <c r="T22" s="33">
        <v>18</v>
      </c>
      <c r="U22" s="34">
        <v>1750</v>
      </c>
      <c r="V22" s="35">
        <f>HLOOKUP($V$3,Datos!$Z$2:$AT$303,$T22+2,FALSE)</f>
        <v>50.728854620000007</v>
      </c>
      <c r="W22" s="35">
        <f>HLOOKUP($W$3,Datos!$Z$2:$AT$303,$T22+2,FALSE)</f>
        <v>54.248589300000006</v>
      </c>
      <c r="X22" s="35">
        <f>HLOOKUP($X$3,Datos!$Z$2:$AT$303,$T22+2,FALSE)</f>
        <v>63.734836680000008</v>
      </c>
      <c r="Y22" s="33"/>
      <c r="Z22" s="36">
        <f>HLOOKUP($Z$3,Datos!$AV$2:$BP$305,Datos!$A21+2,FALSE)</f>
        <v>1.0568539883531558</v>
      </c>
      <c r="AA22" s="36">
        <f>HLOOKUP($AA$3,Datos!$AV$2:$BP$305,Datos!$A21+2,FALSE)</f>
        <v>1.2274507917263486</v>
      </c>
      <c r="AB22" s="36">
        <f>HLOOKUP($AB$3,Datos!$AV$2:$BP$305,Datos!$A21+2,FALSE)</f>
        <v>0.9925542539316452</v>
      </c>
      <c r="AC22" s="36">
        <f t="shared" si="0"/>
        <v>24.875089699042459</v>
      </c>
      <c r="AD22" s="36">
        <f t="shared" si="1"/>
        <v>25.180895418210376</v>
      </c>
      <c r="AE22" s="36">
        <f t="shared" si="2"/>
        <v>29.4062883706479</v>
      </c>
    </row>
    <row r="23" spans="11:31" x14ac:dyDescent="0.25">
      <c r="S23" s="33"/>
      <c r="T23" s="33">
        <v>19</v>
      </c>
      <c r="U23" s="34">
        <v>1850</v>
      </c>
      <c r="V23" s="35">
        <f>HLOOKUP($V$3,Datos!$Z$2:$AT$303,$T23+2,FALSE)</f>
        <v>46.603003210000011</v>
      </c>
      <c r="W23" s="35">
        <f>HLOOKUP($W$3,Datos!$Z$2:$AT$303,$T23+2,FALSE)</f>
        <v>50.775210689999994</v>
      </c>
      <c r="X23" s="35">
        <f>HLOOKUP($X$3,Datos!$Z$2:$AT$303,$T23+2,FALSE)</f>
        <v>61.105057980000005</v>
      </c>
      <c r="Y23" s="33"/>
      <c r="Z23" s="36">
        <f>HLOOKUP($Z$3,Datos!$AV$2:$BP$305,Datos!$A22+2,FALSE)</f>
        <v>0.9708985188146837</v>
      </c>
      <c r="AA23" s="36">
        <f>HLOOKUP($AA$3,Datos!$AV$2:$BP$305,Datos!$A22+2,FALSE)</f>
        <v>1.1488607052407287</v>
      </c>
      <c r="AB23" s="36">
        <f>HLOOKUP($AB$3,Datos!$AV$2:$BP$305,Datos!$A22+2,FALSE)</f>
        <v>0.95160022986017656</v>
      </c>
      <c r="AC23" s="36">
        <f t="shared" si="0"/>
        <v>24.875089699042459</v>
      </c>
      <c r="AD23" s="36">
        <f t="shared" si="1"/>
        <v>25.180895418210376</v>
      </c>
      <c r="AE23" s="36">
        <f t="shared" si="2"/>
        <v>29.4062883706479</v>
      </c>
    </row>
    <row r="24" spans="11:31" x14ac:dyDescent="0.25">
      <c r="K24" s="50" t="s">
        <v>22</v>
      </c>
      <c r="L24" s="50"/>
      <c r="M24" s="50"/>
      <c r="N24" s="50"/>
      <c r="O24" s="50"/>
      <c r="S24" s="33"/>
      <c r="T24" s="33">
        <v>20</v>
      </c>
      <c r="U24" s="34">
        <v>1950</v>
      </c>
      <c r="V24" s="35">
        <f>HLOOKUP($V$3,Datos!$Z$2:$AT$303,$T24+2,FALSE)</f>
        <v>44.800569659999994</v>
      </c>
      <c r="W24" s="35">
        <f>HLOOKUP($W$3,Datos!$Z$2:$AT$303,$T24+2,FALSE)</f>
        <v>48.94363590999999</v>
      </c>
      <c r="X24" s="35">
        <f>HLOOKUP($X$3,Datos!$Z$2:$AT$303,$T24+2,FALSE)</f>
        <v>60.20066886</v>
      </c>
      <c r="Y24" s="33"/>
      <c r="Z24" s="36">
        <f>HLOOKUP($Z$3,Datos!$AV$2:$BP$305,Datos!$A23+2,FALSE)</f>
        <v>0.93334771857824306</v>
      </c>
      <c r="AA24" s="36">
        <f>HLOOKUP($AA$3,Datos!$AV$2:$BP$305,Datos!$A23+2,FALSE)</f>
        <v>1.1074187443929648</v>
      </c>
      <c r="AB24" s="36">
        <f>HLOOKUP($AB$3,Datos!$AV$2:$BP$305,Datos!$A23+2,FALSE)</f>
        <v>0.93751601289148101</v>
      </c>
      <c r="AC24" s="36">
        <f t="shared" si="0"/>
        <v>24.875089699042459</v>
      </c>
      <c r="AD24" s="36">
        <f t="shared" si="1"/>
        <v>25.180895418210376</v>
      </c>
      <c r="AE24" s="36">
        <f t="shared" si="2"/>
        <v>29.4062883706479</v>
      </c>
    </row>
    <row r="25" spans="11:31" x14ac:dyDescent="0.25">
      <c r="K25" s="49" t="s">
        <v>21</v>
      </c>
      <c r="L25" s="49"/>
      <c r="M25" s="28">
        <f>+B3</f>
        <v>1998</v>
      </c>
      <c r="N25" s="28">
        <f>+D3</f>
        <v>2000</v>
      </c>
      <c r="O25" s="28">
        <f>+F3</f>
        <v>2004</v>
      </c>
      <c r="S25" s="33"/>
      <c r="T25" s="33">
        <v>21</v>
      </c>
      <c r="U25" s="34">
        <v>2050</v>
      </c>
      <c r="V25" s="35">
        <f>HLOOKUP($V$3,Datos!$Z$2:$AT$303,$T25+2,FALSE)</f>
        <v>43.711317969999989</v>
      </c>
      <c r="W25" s="35">
        <f>HLOOKUP($W$3,Datos!$Z$2:$AT$303,$T25+2,FALSE)</f>
        <v>48.287494479999992</v>
      </c>
      <c r="X25" s="35">
        <f>HLOOKUP($X$3,Datos!$Z$2:$AT$303,$T25+2,FALSE)</f>
        <v>58.001813240000004</v>
      </c>
      <c r="Y25" s="33"/>
      <c r="Z25" s="36">
        <f>HLOOKUP($Z$3,Datos!$AV$2:$BP$305,Datos!$A24+2,FALSE)</f>
        <v>0.91065491383190722</v>
      </c>
      <c r="AA25" s="36">
        <f>HLOOKUP($AA$3,Datos!$AV$2:$BP$305,Datos!$A24+2,FALSE)</f>
        <v>1.0925726197631773</v>
      </c>
      <c r="AB25" s="36">
        <f>HLOOKUP($AB$3,Datos!$AV$2:$BP$305,Datos!$A24+2,FALSE)</f>
        <v>0.90327283266070213</v>
      </c>
      <c r="AC25" s="36">
        <f t="shared" si="0"/>
        <v>24.875089699042459</v>
      </c>
      <c r="AD25" s="36">
        <f t="shared" si="1"/>
        <v>25.180895418210376</v>
      </c>
      <c r="AE25" s="36">
        <f t="shared" si="2"/>
        <v>29.4062883706479</v>
      </c>
    </row>
    <row r="26" spans="11:31" x14ac:dyDescent="0.25">
      <c r="K26" s="51" t="s">
        <v>11</v>
      </c>
      <c r="L26" s="51"/>
      <c r="M26" s="26">
        <f>SUMIF('Informe 1'!$U$5:$U$304,"&lt;=150",'Informe 1'!Z$5:Z$304)</f>
        <v>2.7969133941684632</v>
      </c>
      <c r="N26" s="26">
        <f>SUMIF('Informe 1'!$U$5:$U$304,"&lt;=150",'Informe 1'!AA$5:AA$304)</f>
        <v>1.8229467124283385</v>
      </c>
      <c r="O26" s="26">
        <f>SUMIF('Informe 1'!$U$5:$U$304,"&lt;=150",'Informe 1'!AB$5:AB$304)</f>
        <v>1.4262809936313476</v>
      </c>
      <c r="S26" s="33"/>
      <c r="T26" s="33">
        <v>22</v>
      </c>
      <c r="U26" s="34">
        <v>2150</v>
      </c>
      <c r="V26" s="35">
        <f>HLOOKUP($V$3,Datos!$Z$2:$AT$303,$T26+2,FALSE)</f>
        <v>42.361394270000005</v>
      </c>
      <c r="W26" s="35">
        <f>HLOOKUP($W$3,Datos!$Z$2:$AT$303,$T26+2,FALSE)</f>
        <v>46.999204630000001</v>
      </c>
      <c r="X26" s="35">
        <f>HLOOKUP($X$3,Datos!$Z$2:$AT$303,$T26+2,FALSE)</f>
        <v>55.485295659999991</v>
      </c>
      <c r="Y26" s="33"/>
      <c r="Z26" s="36">
        <f>HLOOKUP($Z$3,Datos!$AV$2:$BP$305,Datos!$A25+2,FALSE)</f>
        <v>0.88253142756350311</v>
      </c>
      <c r="AA26" s="36">
        <f>HLOOKUP($AA$3,Datos!$AV$2:$BP$305,Datos!$A25+2,FALSE)</f>
        <v>1.0634232461709776</v>
      </c>
      <c r="AB26" s="36">
        <f>HLOOKUP($AB$3,Datos!$AV$2:$BP$305,Datos!$A25+2,FALSE)</f>
        <v>0.86408264470017371</v>
      </c>
      <c r="AC26" s="36">
        <f t="shared" si="0"/>
        <v>24.875089699042459</v>
      </c>
      <c r="AD26" s="36">
        <f t="shared" si="1"/>
        <v>25.180895418210376</v>
      </c>
      <c r="AE26" s="36">
        <f t="shared" si="2"/>
        <v>29.4062883706479</v>
      </c>
    </row>
    <row r="27" spans="11:31" x14ac:dyDescent="0.25">
      <c r="K27" s="27" t="s">
        <v>23</v>
      </c>
      <c r="L27" s="27"/>
      <c r="M27" s="26">
        <f>SUMIF('Informe 1'!$U$5:$U$304,"&lt;=1050",'Informe 1'!Z$5:Z$304)-SUM(M$26:M26)</f>
        <v>19.559575613841563</v>
      </c>
      <c r="N27" s="26">
        <f>SUMIF('Informe 1'!$U$5:$U$304,"&lt;=1050",'Informe 1'!AA$5:AA$304)-SUM(N$26:N26)</f>
        <v>16.13263377074945</v>
      </c>
      <c r="O27" s="26">
        <f>SUMIF('Informe 1'!$U$5:$U$304,"&lt;=1050",'Informe 1'!AB$5:AB$304)-SUM(O$26:O26)</f>
        <v>12.681339434491022</v>
      </c>
      <c r="S27" s="33"/>
      <c r="T27" s="33">
        <v>23</v>
      </c>
      <c r="U27" s="34">
        <v>2250</v>
      </c>
      <c r="V27" s="35">
        <f>HLOOKUP($V$3,Datos!$Z$2:$AT$303,$T27+2,FALSE)</f>
        <v>41.26744807</v>
      </c>
      <c r="W27" s="35">
        <f>HLOOKUP($W$3,Datos!$Z$2:$AT$303,$T27+2,FALSE)</f>
        <v>44.460448090000014</v>
      </c>
      <c r="X27" s="35">
        <f>HLOOKUP($X$3,Datos!$Z$2:$AT$303,$T27+2,FALSE)</f>
        <v>53.670055839999996</v>
      </c>
      <c r="Y27" s="33"/>
      <c r="Z27" s="36">
        <f>HLOOKUP($Z$3,Datos!$AV$2:$BP$305,Datos!$A26+2,FALSE)</f>
        <v>0.85974082026171772</v>
      </c>
      <c r="AA27" s="36">
        <f>HLOOKUP($AA$3,Datos!$AV$2:$BP$305,Datos!$A26+2,FALSE)</f>
        <v>1.0059803012901338</v>
      </c>
      <c r="AB27" s="36">
        <f>HLOOKUP($AB$3,Datos!$AV$2:$BP$305,Datos!$A26+2,FALSE)</f>
        <v>0.83581358339711886</v>
      </c>
      <c r="AC27" s="36">
        <f t="shared" si="0"/>
        <v>24.875089699042459</v>
      </c>
      <c r="AD27" s="36">
        <f t="shared" si="1"/>
        <v>25.180895418210376</v>
      </c>
      <c r="AE27" s="36">
        <f t="shared" si="2"/>
        <v>29.4062883706479</v>
      </c>
    </row>
    <row r="28" spans="11:31" x14ac:dyDescent="0.25">
      <c r="K28" s="27" t="s">
        <v>12</v>
      </c>
      <c r="L28" s="27"/>
      <c r="M28" s="26">
        <f>SUMIF('Informe 1'!$U$5:$U$304,"&lt;=2050",'Informe 1'!Z$5:Z$304)-SUM(M$26:M27)</f>
        <v>11.733365584969764</v>
      </c>
      <c r="N28" s="26">
        <f>SUMIF('Informe 1'!$U$5:$U$304,"&lt;=2050",'Informe 1'!AA$5:AA$304)-SUM(N$26:N27)</f>
        <v>13.077162968324028</v>
      </c>
      <c r="O28" s="26">
        <f>SUMIF('Informe 1'!$U$5:$U$304,"&lt;=2050",'Informe 1'!AB$5:AB$304)-SUM(O$26:O27)</f>
        <v>10.724407006530612</v>
      </c>
      <c r="S28" s="33"/>
      <c r="T28" s="33">
        <v>24</v>
      </c>
      <c r="U28" s="34">
        <v>2350</v>
      </c>
      <c r="V28" s="35">
        <f>HLOOKUP($V$3,Datos!$Z$2:$AT$303,$T28+2,FALSE)</f>
        <v>38.357855640000004</v>
      </c>
      <c r="W28" s="35">
        <f>HLOOKUP($W$3,Datos!$Z$2:$AT$303,$T28+2,FALSE)</f>
        <v>41.318982379999994</v>
      </c>
      <c r="X28" s="35">
        <f>HLOOKUP($X$3,Datos!$Z$2:$AT$303,$T28+2,FALSE)</f>
        <v>53.161174150000008</v>
      </c>
      <c r="Y28" s="33"/>
      <c r="Z28" s="36">
        <f>HLOOKUP($Z$3,Datos!$AV$2:$BP$305,Datos!$A27+2,FALSE)</f>
        <v>0.79912414781440988</v>
      </c>
      <c r="AA28" s="36">
        <f>HLOOKUP($AA$3,Datos!$AV$2:$BP$305,Datos!$A27+2,FALSE)</f>
        <v>0.9349002119702684</v>
      </c>
      <c r="AB28" s="36">
        <f>HLOOKUP($AB$3,Datos!$AV$2:$BP$305,Datos!$A27+2,FALSE)</f>
        <v>0.82788867588235759</v>
      </c>
      <c r="AC28" s="36">
        <f t="shared" si="0"/>
        <v>24.875089699042459</v>
      </c>
      <c r="AD28" s="36">
        <f t="shared" si="1"/>
        <v>25.180895418210376</v>
      </c>
      <c r="AE28" s="36">
        <f t="shared" si="2"/>
        <v>29.4062883706479</v>
      </c>
    </row>
    <row r="29" spans="11:31" x14ac:dyDescent="0.25">
      <c r="K29" s="27" t="s">
        <v>13</v>
      </c>
      <c r="L29" s="27"/>
      <c r="M29" s="26">
        <f>SUMIF('Informe 1'!$U$5:$U$304,"&lt;=3050",'Informe 1'!Z$5:Z$304)-SUM(M$26:M28)</f>
        <v>7.0145591793550182</v>
      </c>
      <c r="N29" s="26">
        <f>SUMIF('Informe 1'!$U$5:$U$304,"&lt;=3050",'Informe 1'!AA$5:AA$304)-SUM(N$26:N28)</f>
        <v>8.0373029984958428</v>
      </c>
      <c r="O29" s="26">
        <f>SUMIF('Informe 1'!$U$5:$U$304,"&lt;=3050",'Informe 1'!AB$5:AB$304)-SUM(O$26:O28)</f>
        <v>7.3877950570718234</v>
      </c>
      <c r="S29" s="33"/>
      <c r="T29" s="33">
        <v>25</v>
      </c>
      <c r="U29" s="34">
        <v>2450</v>
      </c>
      <c r="V29" s="35">
        <f>HLOOKUP($V$3,Datos!$Z$2:$AT$303,$T29+2,FALSE)</f>
        <v>35.360308269999997</v>
      </c>
      <c r="W29" s="35">
        <f>HLOOKUP($W$3,Datos!$Z$2:$AT$303,$T29+2,FALSE)</f>
        <v>37.16643724</v>
      </c>
      <c r="X29" s="35">
        <f>HLOOKUP($X$3,Datos!$Z$2:$AT$303,$T29+2,FALSE)</f>
        <v>50.583985019999993</v>
      </c>
      <c r="Y29" s="33"/>
      <c r="Z29" s="36">
        <f>HLOOKUP($Z$3,Datos!$AV$2:$BP$305,Datos!$A28+2,FALSE)</f>
        <v>0.73667507584161107</v>
      </c>
      <c r="AA29" s="36">
        <f>HLOOKUP($AA$3,Datos!$AV$2:$BP$305,Datos!$A28+2,FALSE)</f>
        <v>0.84094302551542366</v>
      </c>
      <c r="AB29" s="36">
        <f>HLOOKUP($AB$3,Datos!$AV$2:$BP$305,Datos!$A28+2,FALSE)</f>
        <v>0.78775363879092941</v>
      </c>
      <c r="AC29" s="36">
        <f t="shared" si="0"/>
        <v>24.875089699042459</v>
      </c>
      <c r="AD29" s="36">
        <f t="shared" si="1"/>
        <v>25.180895418210376</v>
      </c>
      <c r="AE29" s="36">
        <f t="shared" si="2"/>
        <v>29.4062883706479</v>
      </c>
    </row>
    <row r="30" spans="11:31" x14ac:dyDescent="0.25">
      <c r="K30" s="27" t="s">
        <v>14</v>
      </c>
      <c r="L30" s="27"/>
      <c r="M30" s="26">
        <f>SUMIF('Informe 1'!$U$5:$U$304,"&lt;=4050",'Informe 1'!Z$5:Z$304)-SUM(M$26:M29)</f>
        <v>4.6938932471715944</v>
      </c>
      <c r="N30" s="26">
        <f>SUMIF('Informe 1'!$U$5:$U$304,"&lt;=4050",'Informe 1'!AA$5:AA$304)-SUM(N$26:N29)</f>
        <v>5.0815102090372548</v>
      </c>
      <c r="O30" s="26">
        <f>SUMIF('Informe 1'!$U$5:$U$304,"&lt;=4050",'Informe 1'!AB$5:AB$304)-SUM(O$26:O29)</f>
        <v>5.1052119843427164</v>
      </c>
      <c r="S30" s="33"/>
      <c r="T30" s="33">
        <v>26</v>
      </c>
      <c r="U30" s="34">
        <v>2550</v>
      </c>
      <c r="V30" s="35">
        <f>HLOOKUP($V$3,Datos!$Z$2:$AT$303,$T30+2,FALSE)</f>
        <v>33.390978570000001</v>
      </c>
      <c r="W30" s="35">
        <f>HLOOKUP($W$3,Datos!$Z$2:$AT$303,$T30+2,FALSE)</f>
        <v>35.016047469999997</v>
      </c>
      <c r="X30" s="35">
        <f>HLOOKUP($X$3,Datos!$Z$2:$AT$303,$T30+2,FALSE)</f>
        <v>48.27785725999999</v>
      </c>
      <c r="Y30" s="33"/>
      <c r="Z30" s="36">
        <f>HLOOKUP($Z$3,Datos!$AV$2:$BP$305,Datos!$A29+2,FALSE)</f>
        <v>0.69564726310233505</v>
      </c>
      <c r="AA30" s="36">
        <f>HLOOKUP($AA$3,Datos!$AV$2:$BP$305,Datos!$A29+2,FALSE)</f>
        <v>0.79228742617605541</v>
      </c>
      <c r="AB30" s="36">
        <f>HLOOKUP($AB$3,Datos!$AV$2:$BP$305,Datos!$A29+2,FALSE)</f>
        <v>0.75183988992874506</v>
      </c>
      <c r="AC30" s="36">
        <f t="shared" si="0"/>
        <v>24.875089699042459</v>
      </c>
      <c r="AD30" s="36">
        <f t="shared" si="1"/>
        <v>25.180895418210376</v>
      </c>
      <c r="AE30" s="36">
        <f t="shared" si="2"/>
        <v>29.4062883706479</v>
      </c>
    </row>
    <row r="31" spans="11:31" x14ac:dyDescent="0.25">
      <c r="K31" s="27" t="s">
        <v>15</v>
      </c>
      <c r="L31" s="27"/>
      <c r="M31" s="26">
        <f>SUMIF('Informe 1'!$U$5:$U$304,"&lt;=5050",'Informe 1'!Z$5:Z$304)-SUM(M$26:M30)</f>
        <v>3.5362601288824607</v>
      </c>
      <c r="N31" s="26">
        <f>SUMIF('Informe 1'!$U$5:$U$304,"&lt;=5050",'Informe 1'!AA$5:AA$304)-SUM(N$26:N30)</f>
        <v>3.7608928489630031</v>
      </c>
      <c r="O31" s="26">
        <f>SUMIF('Informe 1'!$U$5:$U$304,"&lt;=5050",'Informe 1'!AB$5:AB$304)-SUM(O$26:O30)</f>
        <v>3.9357093097264695</v>
      </c>
      <c r="S31" s="33"/>
      <c r="T31" s="33">
        <v>27</v>
      </c>
      <c r="U31" s="34">
        <v>2650</v>
      </c>
      <c r="V31" s="35">
        <f>HLOOKUP($V$3,Datos!$Z$2:$AT$303,$T31+2,FALSE)</f>
        <v>31.845192060000002</v>
      </c>
      <c r="W31" s="35">
        <f>HLOOKUP($W$3,Datos!$Z$2:$AT$303,$T31+2,FALSE)</f>
        <v>32.911521759999999</v>
      </c>
      <c r="X31" s="35">
        <f>HLOOKUP($X$3,Datos!$Z$2:$AT$303,$T31+2,FALSE)</f>
        <v>46.68437411</v>
      </c>
      <c r="Y31" s="33"/>
      <c r="Z31" s="36">
        <f>HLOOKUP($Z$3,Datos!$AV$2:$BP$305,Datos!$A30+2,FALSE)</f>
        <v>0.66344329062013507</v>
      </c>
      <c r="AA31" s="36">
        <f>HLOOKUP($AA$3,Datos!$AV$2:$BP$305,Datos!$A30+2,FALSE)</f>
        <v>0.74466956583571364</v>
      </c>
      <c r="AB31" s="36">
        <f>HLOOKUP($AB$3,Datos!$AV$2:$BP$305,Datos!$A30+2,FALSE)</f>
        <v>0.72702428575544364</v>
      </c>
      <c r="AC31" s="36">
        <f t="shared" si="0"/>
        <v>24.875089699042459</v>
      </c>
      <c r="AD31" s="36">
        <f t="shared" si="1"/>
        <v>25.180895418210376</v>
      </c>
      <c r="AE31" s="36">
        <f t="shared" si="2"/>
        <v>29.4062883706479</v>
      </c>
    </row>
    <row r="32" spans="11:31" x14ac:dyDescent="0.25">
      <c r="K32" s="27" t="s">
        <v>16</v>
      </c>
      <c r="L32" s="27"/>
      <c r="M32" s="26">
        <f>SUMIF('Informe 1'!$U$5:$U$304,"&lt;=13350",'Informe 1'!Z$5:Z$304)-SUM(M$26:M31)</f>
        <v>14.68875844532257</v>
      </c>
      <c r="N32" s="26">
        <f>SUMIF('Informe 1'!$U$5:$U$304,"&lt;=13350",'Informe 1'!AA$5:AA$304)-SUM(N$26:N31)</f>
        <v>15.659758317211647</v>
      </c>
      <c r="O32" s="26">
        <f>SUMIF('Informe 1'!$U$5:$U$304,"&lt;=13350",'Informe 1'!AB$5:AB$304)-SUM(O$26:O31)</f>
        <v>17.028585298759857</v>
      </c>
      <c r="S32" s="33"/>
      <c r="T32" s="33">
        <v>28</v>
      </c>
      <c r="U32" s="34">
        <v>2750</v>
      </c>
      <c r="V32" s="35">
        <f>HLOOKUP($V$3,Datos!$Z$2:$AT$303,$T32+2,FALSE)</f>
        <v>30.611727260000002</v>
      </c>
      <c r="W32" s="35">
        <f>HLOOKUP($W$3,Datos!$Z$2:$AT$303,$T32+2,FALSE)</f>
        <v>31.240111119999998</v>
      </c>
      <c r="X32" s="35">
        <f>HLOOKUP($X$3,Datos!$Z$2:$AT$303,$T32+2,FALSE)</f>
        <v>44.563935389999997</v>
      </c>
      <c r="Y32" s="33"/>
      <c r="Z32" s="36">
        <f>HLOOKUP($Z$3,Datos!$AV$2:$BP$305,Datos!$A31+2,FALSE)</f>
        <v>0.63774603797884866</v>
      </c>
      <c r="AA32" s="36">
        <f>HLOOKUP($AA$3,Datos!$AV$2:$BP$305,Datos!$A31+2,FALSE)</f>
        <v>0.70685154439330455</v>
      </c>
      <c r="AB32" s="36">
        <f>HLOOKUP($AB$3,Datos!$AV$2:$BP$305,Datos!$A31+2,FALSE)</f>
        <v>0.69400230623262149</v>
      </c>
      <c r="AC32" s="36">
        <f t="shared" si="0"/>
        <v>24.875089699042459</v>
      </c>
      <c r="AD32" s="36">
        <f t="shared" si="1"/>
        <v>25.180895418210376</v>
      </c>
      <c r="AE32" s="36">
        <f t="shared" si="2"/>
        <v>29.4062883706479</v>
      </c>
    </row>
    <row r="33" spans="11:31" x14ac:dyDescent="0.25">
      <c r="K33" s="27" t="s">
        <v>17</v>
      </c>
      <c r="L33" s="27"/>
      <c r="M33" s="26">
        <f>SUMIF('Informe 1'!$U$5:$U$304,"&lt;=21650",'Informe 1'!Z$5:Z$304)-SUM(M$26:M32)</f>
        <v>6.8826787367858202</v>
      </c>
      <c r="N33" s="26">
        <f>SUMIF('Informe 1'!$U$5:$U$304,"&lt;=21650",'Informe 1'!AA$5:AA$304)-SUM(N$26:N32)</f>
        <v>7.0490326657077063</v>
      </c>
      <c r="O33" s="26">
        <f>SUMIF('Informe 1'!$U$5:$U$304,"&lt;=21650",'Informe 1'!AB$5:AB$304)-SUM(O$26:O32)</f>
        <v>7.6380713888709195</v>
      </c>
      <c r="S33" s="33"/>
      <c r="T33" s="33">
        <v>29</v>
      </c>
      <c r="U33" s="34">
        <v>2850</v>
      </c>
      <c r="V33" s="35">
        <f>HLOOKUP($V$3,Datos!$Z$2:$AT$303,$T33+2,FALSE)</f>
        <v>28.863679200000004</v>
      </c>
      <c r="W33" s="35">
        <f>HLOOKUP($W$3,Datos!$Z$2:$AT$303,$T33+2,FALSE)</f>
        <v>30.032914009999999</v>
      </c>
      <c r="X33" s="35">
        <f>HLOOKUP($X$3,Datos!$Z$2:$AT$303,$T33+2,FALSE)</f>
        <v>42.489086690000001</v>
      </c>
      <c r="Y33" s="33"/>
      <c r="Z33" s="36">
        <f>HLOOKUP($Z$3,Datos!$AV$2:$BP$305,Datos!$A32+2,FALSE)</f>
        <v>0.60132827183997672</v>
      </c>
      <c r="AA33" s="36">
        <f>HLOOKUP($AA$3,Datos!$AV$2:$BP$305,Datos!$A32+2,FALSE)</f>
        <v>0.67953700833698627</v>
      </c>
      <c r="AB33" s="36">
        <f>HLOOKUP($AB$3,Datos!$AV$2:$BP$305,Datos!$A32+2,FALSE)</f>
        <v>0.66169030841909648</v>
      </c>
      <c r="AC33" s="36">
        <f t="shared" si="0"/>
        <v>24.875089699042459</v>
      </c>
      <c r="AD33" s="36">
        <f t="shared" si="1"/>
        <v>25.180895418210376</v>
      </c>
      <c r="AE33" s="36">
        <f t="shared" si="2"/>
        <v>29.4062883706479</v>
      </c>
    </row>
    <row r="34" spans="11:31" x14ac:dyDescent="0.25">
      <c r="K34" s="27" t="s">
        <v>18</v>
      </c>
      <c r="L34" s="27"/>
      <c r="M34" s="26">
        <f>SUMIF('Informe 1'!$U$5:$U$304,"&lt;=29950",'Informe 1'!Z$5:Z$304)-SUM(M$26:M33)</f>
        <v>4.2189059704603977</v>
      </c>
      <c r="N34" s="26">
        <f>SUMIF('Informe 1'!$U$5:$U$304,"&lt;=29950",'Informe 1'!AA$5:AA$304)-SUM(N$26:N33)</f>
        <v>4.1978640908722298</v>
      </c>
      <c r="O34" s="26">
        <f>SUMIF('Informe 1'!$U$5:$U$304,"&lt;=29950",'Informe 1'!AB$5:AB$304)-SUM(O$26:O33)</f>
        <v>4.6663111559272181</v>
      </c>
      <c r="S34" s="33"/>
      <c r="T34" s="33">
        <v>30</v>
      </c>
      <c r="U34" s="34">
        <v>2950</v>
      </c>
      <c r="V34" s="35">
        <f>HLOOKUP($V$3,Datos!$Z$2:$AT$303,$T34+2,FALSE)</f>
        <v>27.974291529999999</v>
      </c>
      <c r="W34" s="35">
        <f>HLOOKUP($W$3,Datos!$Z$2:$AT$303,$T34+2,FALSE)</f>
        <v>28.883506069999999</v>
      </c>
      <c r="X34" s="35">
        <f>HLOOKUP($X$3,Datos!$Z$2:$AT$303,$T34+2,FALSE)</f>
        <v>41.131600849999998</v>
      </c>
      <c r="Y34" s="33"/>
      <c r="Z34" s="36">
        <f>HLOOKUP($Z$3,Datos!$AV$2:$BP$305,Datos!$A33+2,FALSE)</f>
        <v>0.58279931207392976</v>
      </c>
      <c r="AA34" s="36">
        <f>HLOOKUP($AA$3,Datos!$AV$2:$BP$305,Datos!$A33+2,FALSE)</f>
        <v>0.6535300337008817</v>
      </c>
      <c r="AB34" s="36">
        <f>HLOOKUP($AB$3,Datos!$AV$2:$BP$305,Datos!$A33+2,FALSE)</f>
        <v>0.64054993346357725</v>
      </c>
      <c r="AC34" s="36">
        <f t="shared" si="0"/>
        <v>24.875089699042459</v>
      </c>
      <c r="AD34" s="36">
        <f t="shared" si="1"/>
        <v>25.180895418210376</v>
      </c>
      <c r="AE34" s="36">
        <f t="shared" si="2"/>
        <v>29.4062883706479</v>
      </c>
    </row>
    <row r="35" spans="11:31" x14ac:dyDescent="0.25">
      <c r="K35" s="27" t="s">
        <v>19</v>
      </c>
      <c r="L35" s="27"/>
      <c r="M35" s="26">
        <f>+'Informe 1'!Z305</f>
        <v>24.875089699042459</v>
      </c>
      <c r="N35" s="26">
        <f>+'Informe 1'!AA305</f>
        <v>25.180895418210376</v>
      </c>
      <c r="O35" s="26">
        <f>+'Informe 1'!AB305</f>
        <v>29.4062883706479</v>
      </c>
      <c r="S35" s="33"/>
      <c r="T35" s="33">
        <v>31</v>
      </c>
      <c r="U35" s="34">
        <v>3050</v>
      </c>
      <c r="V35" s="35">
        <f>HLOOKUP($V$3,Datos!$Z$2:$AT$303,$T35+2,FALSE)</f>
        <v>26.66505763</v>
      </c>
      <c r="W35" s="35">
        <f>HLOOKUP($W$3,Datos!$Z$2:$AT$303,$T35+2,FALSE)</f>
        <v>27.188610610000005</v>
      </c>
      <c r="X35" s="35">
        <f>HLOOKUP($X$3,Datos!$Z$2:$AT$303,$T35+2,FALSE)</f>
        <v>38.344749640000003</v>
      </c>
      <c r="Y35" s="33"/>
      <c r="Z35" s="36">
        <f>HLOOKUP($Z$3,Datos!$AV$2:$BP$305,Datos!$A34+2,FALSE)</f>
        <v>0.55552353225853768</v>
      </c>
      <c r="AA35" s="36">
        <f>HLOOKUP($AA$3,Datos!$AV$2:$BP$305,Datos!$A34+2,FALSE)</f>
        <v>0.61518063510609855</v>
      </c>
      <c r="AB35" s="36">
        <f>HLOOKUP($AB$3,Datos!$AV$2:$BP$305,Datos!$A34+2,FALSE)</f>
        <v>0.59714979050176042</v>
      </c>
      <c r="AC35" s="36">
        <f t="shared" si="0"/>
        <v>24.875089699042459</v>
      </c>
      <c r="AD35" s="36">
        <f t="shared" si="1"/>
        <v>25.180895418210376</v>
      </c>
      <c r="AE35" s="36">
        <f t="shared" si="2"/>
        <v>29.4062883706479</v>
      </c>
    </row>
    <row r="36" spans="11:31" x14ac:dyDescent="0.25">
      <c r="T36" s="33">
        <v>32</v>
      </c>
      <c r="U36" s="34">
        <v>3150</v>
      </c>
      <c r="V36" s="35">
        <f>HLOOKUP($V$3,Datos!$Z$2:$AT$303,$T36+2,FALSE)</f>
        <v>25.68463546000001</v>
      </c>
      <c r="W36" s="35">
        <f>HLOOKUP($W$3,Datos!$Z$2:$AT$303,$T36+2,FALSE)</f>
        <v>25.922483310000004</v>
      </c>
      <c r="X36" s="35">
        <f>HLOOKUP($X$3,Datos!$Z$2:$AT$303,$T36+2,FALSE)</f>
        <v>37.722285190000001</v>
      </c>
      <c r="Y36" s="33"/>
      <c r="Z36" s="36">
        <f>HLOOKUP($Z$3,Datos!$AV$2:$BP$305,Datos!$A35+2,FALSE)</f>
        <v>0.53509801529396128</v>
      </c>
      <c r="AA36" s="36">
        <f>HLOOKUP($AA$3,Datos!$AV$2:$BP$305,Datos!$A35+2,FALSE)</f>
        <v>0.58653272044389471</v>
      </c>
      <c r="AB36" s="36">
        <f>HLOOKUP($AB$3,Datos!$AV$2:$BP$305,Datos!$A35+2,FALSE)</f>
        <v>0.58745603791758538</v>
      </c>
      <c r="AC36" s="36">
        <f t="shared" si="0"/>
        <v>24.875089699042459</v>
      </c>
      <c r="AD36" s="36">
        <f t="shared" si="1"/>
        <v>25.180895418210376</v>
      </c>
      <c r="AE36" s="36">
        <f t="shared" si="2"/>
        <v>29.4062883706479</v>
      </c>
    </row>
    <row r="37" spans="11:31" x14ac:dyDescent="0.25">
      <c r="T37" s="33">
        <v>33</v>
      </c>
      <c r="U37" s="34">
        <v>3250</v>
      </c>
      <c r="V37" s="35">
        <f>HLOOKUP($V$3,Datos!$Z$2:$AT$303,$T37+2,FALSE)</f>
        <v>25.070641189999996</v>
      </c>
      <c r="W37" s="35">
        <f>HLOOKUP($W$3,Datos!$Z$2:$AT$303,$T37+2,FALSE)</f>
        <v>24.712021189999994</v>
      </c>
      <c r="X37" s="35">
        <f>HLOOKUP($X$3,Datos!$Z$2:$AT$303,$T37+2,FALSE)</f>
        <v>36.5613052</v>
      </c>
      <c r="Y37" s="33"/>
      <c r="Z37" s="36">
        <f>HLOOKUP($Z$3,Datos!$AV$2:$BP$305,Datos!$A36+2,FALSE)</f>
        <v>0.52230643350217232</v>
      </c>
      <c r="AA37" s="36">
        <f>HLOOKUP($AA$3,Datos!$AV$2:$BP$305,Datos!$A36+2,FALSE)</f>
        <v>0.55914430893456968</v>
      </c>
      <c r="AB37" s="36">
        <f>HLOOKUP($AB$3,Datos!$AV$2:$BP$305,Datos!$A36+2,FALSE)</f>
        <v>0.56937588445944332</v>
      </c>
      <c r="AC37" s="36">
        <f t="shared" si="0"/>
        <v>24.875089699042459</v>
      </c>
      <c r="AD37" s="36">
        <f t="shared" si="1"/>
        <v>25.180895418210376</v>
      </c>
      <c r="AE37" s="36">
        <f t="shared" si="2"/>
        <v>29.4062883706479</v>
      </c>
    </row>
    <row r="38" spans="11:31" x14ac:dyDescent="0.25">
      <c r="T38" s="33">
        <v>34</v>
      </c>
      <c r="U38" s="34">
        <v>3350</v>
      </c>
      <c r="V38" s="35">
        <f>HLOOKUP($V$3,Datos!$Z$2:$AT$303,$T38+2,FALSE)</f>
        <v>24.77745809</v>
      </c>
      <c r="W38" s="35">
        <f>HLOOKUP($W$3,Datos!$Z$2:$AT$303,$T38+2,FALSE)</f>
        <v>24.958900209999999</v>
      </c>
      <c r="X38" s="35">
        <f>HLOOKUP($X$3,Datos!$Z$2:$AT$303,$T38+2,FALSE)</f>
        <v>34.888586079999996</v>
      </c>
      <c r="Y38" s="33"/>
      <c r="Z38" s="36">
        <f>HLOOKUP($Z$3,Datos!$AV$2:$BP$305,Datos!$A37+2,FALSE)</f>
        <v>0.51619843577831714</v>
      </c>
      <c r="AA38" s="36">
        <f>HLOOKUP($AA$3,Datos!$AV$2:$BP$305,Datos!$A37+2,FALSE)</f>
        <v>0.56473029471723835</v>
      </c>
      <c r="AB38" s="36">
        <f>HLOOKUP($AB$3,Datos!$AV$2:$BP$305,Datos!$A37+2,FALSE)</f>
        <v>0.54332632405145709</v>
      </c>
      <c r="AC38" s="36">
        <f t="shared" si="0"/>
        <v>24.875089699042459</v>
      </c>
      <c r="AD38" s="36">
        <f t="shared" si="1"/>
        <v>25.180895418210376</v>
      </c>
      <c r="AE38" s="36">
        <f t="shared" si="2"/>
        <v>29.4062883706479</v>
      </c>
    </row>
    <row r="39" spans="11:31" x14ac:dyDescent="0.25">
      <c r="T39" s="33">
        <v>35</v>
      </c>
      <c r="U39" s="34">
        <v>3450</v>
      </c>
      <c r="V39" s="35">
        <f>HLOOKUP($V$3,Datos!$Z$2:$AT$303,$T39+2,FALSE)</f>
        <v>23.52666211</v>
      </c>
      <c r="W39" s="35">
        <f>HLOOKUP($W$3,Datos!$Z$2:$AT$303,$T39+2,FALSE)</f>
        <v>23.623918879999998</v>
      </c>
      <c r="X39" s="35">
        <f>HLOOKUP($X$3,Datos!$Z$2:$AT$303,$T39+2,FALSE)</f>
        <v>33.84696821</v>
      </c>
      <c r="Y39" s="33"/>
      <c r="Z39" s="36">
        <f>HLOOKUP($Z$3,Datos!$AV$2:$BP$305,Datos!$A38+2,FALSE)</f>
        <v>0.49014011591319789</v>
      </c>
      <c r="AA39" s="36">
        <f>HLOOKUP($AA$3,Datos!$AV$2:$BP$305,Datos!$A38+2,FALSE)</f>
        <v>0.53452446058233316</v>
      </c>
      <c r="AB39" s="36">
        <f>HLOOKUP($AB$3,Datos!$AV$2:$BP$305,Datos!$A38+2,FALSE)</f>
        <v>0.52710501869171267</v>
      </c>
      <c r="AC39" s="36">
        <f t="shared" si="0"/>
        <v>24.875089699042459</v>
      </c>
      <c r="AD39" s="36">
        <f t="shared" si="1"/>
        <v>25.180895418210376</v>
      </c>
      <c r="AE39" s="36">
        <f t="shared" si="2"/>
        <v>29.4062883706479</v>
      </c>
    </row>
    <row r="40" spans="11:31" x14ac:dyDescent="0.25">
      <c r="T40" s="33">
        <v>36</v>
      </c>
      <c r="U40" s="34">
        <v>3550</v>
      </c>
      <c r="V40" s="35">
        <f>HLOOKUP($V$3,Datos!$Z$2:$AT$303,$T40+2,FALSE)</f>
        <v>22.771929010000001</v>
      </c>
      <c r="W40" s="35">
        <f>HLOOKUP($W$3,Datos!$Z$2:$AT$303,$T40+2,FALSE)</f>
        <v>22.84239899</v>
      </c>
      <c r="X40" s="35">
        <f>HLOOKUP($X$3,Datos!$Z$2:$AT$303,$T40+2,FALSE)</f>
        <v>33.316328819999995</v>
      </c>
      <c r="Y40" s="33"/>
      <c r="Z40" s="36">
        <f>HLOOKUP($Z$3,Datos!$AV$2:$BP$305,Datos!$A39+2,FALSE)</f>
        <v>0.47441646725501063</v>
      </c>
      <c r="AA40" s="36">
        <f>HLOOKUP($AA$3,Datos!$AV$2:$BP$305,Datos!$A39+2,FALSE)</f>
        <v>0.51684147158467475</v>
      </c>
      <c r="AB40" s="36">
        <f>HLOOKUP($AB$3,Datos!$AV$2:$BP$305,Datos!$A39+2,FALSE)</f>
        <v>0.51884127454041606</v>
      </c>
      <c r="AC40" s="36">
        <f t="shared" si="0"/>
        <v>24.875089699042459</v>
      </c>
      <c r="AD40" s="36">
        <f t="shared" si="1"/>
        <v>25.180895418210376</v>
      </c>
      <c r="AE40" s="36">
        <f t="shared" si="2"/>
        <v>29.4062883706479</v>
      </c>
    </row>
    <row r="41" spans="11:31" x14ac:dyDescent="0.25">
      <c r="T41" s="33">
        <v>37</v>
      </c>
      <c r="U41" s="34">
        <v>3650</v>
      </c>
      <c r="V41" s="35">
        <f>HLOOKUP($V$3,Datos!$Z$2:$AT$303,$T41+2,FALSE)</f>
        <v>21.423413929999999</v>
      </c>
      <c r="W41" s="35">
        <f>HLOOKUP($W$3,Datos!$Z$2:$AT$303,$T41+2,FALSE)</f>
        <v>21.763570640000001</v>
      </c>
      <c r="X41" s="35">
        <f>HLOOKUP($X$3,Datos!$Z$2:$AT$303,$T41+2,FALSE)</f>
        <v>31.75176579</v>
      </c>
      <c r="Y41" s="33"/>
      <c r="Z41" s="36">
        <f>HLOOKUP($Z$3,Datos!$AV$2:$BP$305,Datos!$A40+2,FALSE)</f>
        <v>0.44632232731575616</v>
      </c>
      <c r="AA41" s="36">
        <f>HLOOKUP($AA$3,Datos!$AV$2:$BP$305,Datos!$A40+2,FALSE)</f>
        <v>0.49243145964830304</v>
      </c>
      <c r="AB41" s="36">
        <f>HLOOKUP($AB$3,Datos!$AV$2:$BP$305,Datos!$A40+2,FALSE)</f>
        <v>0.49447604867865463</v>
      </c>
      <c r="AC41" s="36">
        <f t="shared" si="0"/>
        <v>24.875089699042459</v>
      </c>
      <c r="AD41" s="36">
        <f t="shared" si="1"/>
        <v>25.180895418210376</v>
      </c>
      <c r="AE41" s="36">
        <f t="shared" si="2"/>
        <v>29.4062883706479</v>
      </c>
    </row>
    <row r="42" spans="11:31" x14ac:dyDescent="0.25">
      <c r="T42" s="33">
        <v>38</v>
      </c>
      <c r="U42" s="34">
        <v>3750</v>
      </c>
      <c r="V42" s="35">
        <f>HLOOKUP($V$3,Datos!$Z$2:$AT$303,$T42+2,FALSE)</f>
        <v>21.269089069999996</v>
      </c>
      <c r="W42" s="35">
        <f>HLOOKUP($W$3,Datos!$Z$2:$AT$303,$T42+2,FALSE)</f>
        <v>20.919703079999998</v>
      </c>
      <c r="X42" s="35">
        <f>HLOOKUP($X$3,Datos!$Z$2:$AT$303,$T42+2,FALSE)</f>
        <v>31.025517539999999</v>
      </c>
      <c r="Y42" s="33"/>
      <c r="Z42" s="36">
        <f>HLOOKUP($Z$3,Datos!$AV$2:$BP$305,Datos!$A41+2,FALSE)</f>
        <v>0.44310721739429654</v>
      </c>
      <c r="AA42" s="36">
        <f>HLOOKUP($AA$3,Datos!$AV$2:$BP$305,Datos!$A41+2,FALSE)</f>
        <v>0.47333776674310918</v>
      </c>
      <c r="AB42" s="36">
        <f>HLOOKUP($AB$3,Datos!$AV$2:$BP$305,Datos!$A41+2,FALSE)</f>
        <v>0.48316605201910229</v>
      </c>
      <c r="AC42" s="36">
        <f t="shared" si="0"/>
        <v>24.875089699042459</v>
      </c>
      <c r="AD42" s="36">
        <f t="shared" si="1"/>
        <v>25.180895418210376</v>
      </c>
      <c r="AE42" s="36">
        <f t="shared" si="2"/>
        <v>29.4062883706479</v>
      </c>
    </row>
    <row r="43" spans="11:31" x14ac:dyDescent="0.25">
      <c r="T43" s="33">
        <v>39</v>
      </c>
      <c r="U43" s="34">
        <v>3850</v>
      </c>
      <c r="V43" s="35">
        <f>HLOOKUP($V$3,Datos!$Z$2:$AT$303,$T43+2,FALSE)</f>
        <v>20.987140359999994</v>
      </c>
      <c r="W43" s="35">
        <f>HLOOKUP($W$3,Datos!$Z$2:$AT$303,$T43+2,FALSE)</f>
        <v>20.540301460000002</v>
      </c>
      <c r="X43" s="35">
        <f>HLOOKUP($X$3,Datos!$Z$2:$AT$303,$T43+2,FALSE)</f>
        <v>30.310492780000001</v>
      </c>
      <c r="Y43" s="33"/>
      <c r="Z43" s="36">
        <f>HLOOKUP($Z$3,Datos!$AV$2:$BP$305,Datos!$A42+2,FALSE)</f>
        <v>0.43723327009336432</v>
      </c>
      <c r="AA43" s="36">
        <f>HLOOKUP($AA$3,Datos!$AV$2:$BP$305,Datos!$A42+2,FALSE)</f>
        <v>0.46475327035600672</v>
      </c>
      <c r="AB43" s="36">
        <f>HLOOKUP($AB$3,Datos!$AV$2:$BP$305,Datos!$A42+2,FALSE)</f>
        <v>0.47203084081949226</v>
      </c>
      <c r="AC43" s="36">
        <f t="shared" si="0"/>
        <v>24.875089699042459</v>
      </c>
      <c r="AD43" s="36">
        <f t="shared" si="1"/>
        <v>25.180895418210376</v>
      </c>
      <c r="AE43" s="36">
        <f t="shared" si="2"/>
        <v>29.4062883706479</v>
      </c>
    </row>
    <row r="44" spans="11:31" x14ac:dyDescent="0.25">
      <c r="T44" s="33">
        <v>40</v>
      </c>
      <c r="U44" s="34">
        <v>3950</v>
      </c>
      <c r="V44" s="35">
        <f>HLOOKUP($V$3,Datos!$Z$2:$AT$303,$T44+2,FALSE)</f>
        <v>19.852392070000001</v>
      </c>
      <c r="W44" s="35">
        <f>HLOOKUP($W$3,Datos!$Z$2:$AT$303,$T44+2,FALSE)</f>
        <v>19.738288179999994</v>
      </c>
      <c r="X44" s="35">
        <f>HLOOKUP($X$3,Datos!$Z$2:$AT$303,$T44+2,FALSE)</f>
        <v>30.200807450000003</v>
      </c>
      <c r="Y44" s="33"/>
      <c r="Z44" s="36">
        <f>HLOOKUP($Z$3,Datos!$AV$2:$BP$305,Datos!$A43+2,FALSE)</f>
        <v>0.41359261695725735</v>
      </c>
      <c r="AA44" s="36">
        <f>HLOOKUP($AA$3,Datos!$AV$2:$BP$305,Datos!$A43+2,FALSE)</f>
        <v>0.44660658952589244</v>
      </c>
      <c r="AB44" s="36">
        <f>HLOOKUP($AB$3,Datos!$AV$2:$BP$305,Datos!$A43+2,FALSE)</f>
        <v>0.47032269113940439</v>
      </c>
      <c r="AC44" s="36">
        <f t="shared" si="0"/>
        <v>24.875089699042459</v>
      </c>
      <c r="AD44" s="36">
        <f t="shared" si="1"/>
        <v>25.180895418210376</v>
      </c>
      <c r="AE44" s="36">
        <f t="shared" si="2"/>
        <v>29.4062883706479</v>
      </c>
    </row>
    <row r="45" spans="11:31" x14ac:dyDescent="0.25">
      <c r="T45" s="33">
        <v>41</v>
      </c>
      <c r="U45" s="34">
        <v>4050</v>
      </c>
      <c r="V45" s="35">
        <f>HLOOKUP($V$3,Datos!$Z$2:$AT$303,$T45+2,FALSE)</f>
        <v>19.942906899999997</v>
      </c>
      <c r="W45" s="35">
        <f>HLOOKUP($W$3,Datos!$Z$2:$AT$303,$T45+2,FALSE)</f>
        <v>19.561560050000001</v>
      </c>
      <c r="X45" s="35">
        <f>HLOOKUP($X$3,Datos!$Z$2:$AT$303,$T45+2,FALSE)</f>
        <v>28.196664830000003</v>
      </c>
      <c r="Y45" s="33"/>
      <c r="Z45" s="36">
        <f>HLOOKUP($Z$3,Datos!$AV$2:$BP$305,Datos!$A44+2,FALSE)</f>
        <v>0.41547834766825376</v>
      </c>
      <c r="AA45" s="36">
        <f>HLOOKUP($AA$3,Datos!$AV$2:$BP$305,Datos!$A44+2,FALSE)</f>
        <v>0.44260786650124018</v>
      </c>
      <c r="AB45" s="36">
        <f>HLOOKUP($AB$3,Datos!$AV$2:$BP$305,Datos!$A44+2,FALSE)</f>
        <v>0.43911181202545618</v>
      </c>
      <c r="AC45" s="36">
        <f t="shared" si="0"/>
        <v>24.875089699042459</v>
      </c>
      <c r="AD45" s="36">
        <f t="shared" si="1"/>
        <v>25.180895418210376</v>
      </c>
      <c r="AE45" s="36">
        <f t="shared" si="2"/>
        <v>29.4062883706479</v>
      </c>
    </row>
    <row r="46" spans="11:31" x14ac:dyDescent="0.25">
      <c r="T46" s="33">
        <v>42</v>
      </c>
      <c r="U46" s="34">
        <v>4150</v>
      </c>
      <c r="V46" s="35">
        <f>HLOOKUP($V$3,Datos!$Z$2:$AT$303,$T46+2,FALSE)</f>
        <v>19.288445960000001</v>
      </c>
      <c r="W46" s="35">
        <f>HLOOKUP($W$3,Datos!$Z$2:$AT$303,$T46+2,FALSE)</f>
        <v>18.884210919999997</v>
      </c>
      <c r="X46" s="35">
        <f>HLOOKUP($X$3,Datos!$Z$2:$AT$303,$T46+2,FALSE)</f>
        <v>27.671657070000002</v>
      </c>
      <c r="Y46" s="33"/>
      <c r="Z46" s="36">
        <f>HLOOKUP($Z$3,Datos!$AV$2:$BP$305,Datos!$A45+2,FALSE)</f>
        <v>0.40184370797765728</v>
      </c>
      <c r="AA46" s="36">
        <f>HLOOKUP($AA$3,Datos!$AV$2:$BP$305,Datos!$A45+2,FALSE)</f>
        <v>0.42728188776848713</v>
      </c>
      <c r="AB46" s="36">
        <f>HLOOKUP($AB$3,Datos!$AV$2:$BP$305,Datos!$A45+2,FALSE)</f>
        <v>0.43093577027686808</v>
      </c>
      <c r="AC46" s="36">
        <f t="shared" si="0"/>
        <v>24.875089699042459</v>
      </c>
      <c r="AD46" s="36">
        <f t="shared" si="1"/>
        <v>25.180895418210376</v>
      </c>
      <c r="AE46" s="36">
        <f t="shared" si="2"/>
        <v>29.4062883706479</v>
      </c>
    </row>
    <row r="47" spans="11:31" x14ac:dyDescent="0.25">
      <c r="T47" s="33">
        <v>43</v>
      </c>
      <c r="U47" s="34">
        <v>4250</v>
      </c>
      <c r="V47" s="35">
        <f>HLOOKUP($V$3,Datos!$Z$2:$AT$303,$T47+2,FALSE)</f>
        <v>18.231834240000001</v>
      </c>
      <c r="W47" s="35">
        <f>HLOOKUP($W$3,Datos!$Z$2:$AT$303,$T47+2,FALSE)</f>
        <v>17.943071589999999</v>
      </c>
      <c r="X47" s="35">
        <f>HLOOKUP($X$3,Datos!$Z$2:$AT$303,$T47+2,FALSE)</f>
        <v>26.719438380000003</v>
      </c>
      <c r="Y47" s="33"/>
      <c r="Z47" s="36">
        <f>HLOOKUP($Z$3,Datos!$AV$2:$BP$305,Datos!$A46+2,FALSE)</f>
        <v>0.37983090444034995</v>
      </c>
      <c r="AA47" s="36">
        <f>HLOOKUP($AA$3,Datos!$AV$2:$BP$305,Datos!$A46+2,FALSE)</f>
        <v>0.40598728397068284</v>
      </c>
      <c r="AB47" s="36">
        <f>HLOOKUP($AB$3,Datos!$AV$2:$BP$305,Datos!$A46+2,FALSE)</f>
        <v>0.41610669467763139</v>
      </c>
      <c r="AC47" s="36">
        <f t="shared" si="0"/>
        <v>24.875089699042459</v>
      </c>
      <c r="AD47" s="36">
        <f t="shared" si="1"/>
        <v>25.180895418210376</v>
      </c>
      <c r="AE47" s="36">
        <f t="shared" si="2"/>
        <v>29.4062883706479</v>
      </c>
    </row>
    <row r="48" spans="11:31" x14ac:dyDescent="0.25">
      <c r="T48" s="33">
        <v>44</v>
      </c>
      <c r="U48" s="34">
        <v>4350</v>
      </c>
      <c r="V48" s="35">
        <f>HLOOKUP($V$3,Datos!$Z$2:$AT$303,$T48+2,FALSE)</f>
        <v>17.989205899999998</v>
      </c>
      <c r="W48" s="35">
        <f>HLOOKUP($W$3,Datos!$Z$2:$AT$303,$T48+2,FALSE)</f>
        <v>17.886168949999998</v>
      </c>
      <c r="X48" s="35">
        <f>HLOOKUP($X$3,Datos!$Z$2:$AT$303,$T48+2,FALSE)</f>
        <v>26.400918650000001</v>
      </c>
      <c r="Y48" s="33"/>
      <c r="Z48" s="36">
        <f>HLOOKUP($Z$3,Datos!$AV$2:$BP$305,Datos!$A47+2,FALSE)</f>
        <v>0.37477613372381552</v>
      </c>
      <c r="AA48" s="36">
        <f>HLOOKUP($AA$3,Datos!$AV$2:$BP$305,Datos!$A47+2,FALSE)</f>
        <v>0.40469978154120828</v>
      </c>
      <c r="AB48" s="36">
        <f>HLOOKUP($AB$3,Datos!$AV$2:$BP$305,Datos!$A47+2,FALSE)</f>
        <v>0.41114632873898505</v>
      </c>
      <c r="AC48" s="36">
        <f t="shared" si="0"/>
        <v>24.875089699042459</v>
      </c>
      <c r="AD48" s="36">
        <f t="shared" si="1"/>
        <v>25.180895418210376</v>
      </c>
      <c r="AE48" s="36">
        <f t="shared" si="2"/>
        <v>29.4062883706479</v>
      </c>
    </row>
    <row r="49" spans="20:31" x14ac:dyDescent="0.25">
      <c r="T49" s="33">
        <v>45</v>
      </c>
      <c r="U49" s="34">
        <v>4450</v>
      </c>
      <c r="V49" s="35">
        <f>HLOOKUP($V$3,Datos!$Z$2:$AT$303,$T49+2,FALSE)</f>
        <v>17.85377978</v>
      </c>
      <c r="W49" s="35">
        <f>HLOOKUP($W$3,Datos!$Z$2:$AT$303,$T49+2,FALSE)</f>
        <v>17.34542909</v>
      </c>
      <c r="X49" s="35">
        <f>HLOOKUP($X$3,Datos!$Z$2:$AT$303,$T49+2,FALSE)</f>
        <v>26.627530590000003</v>
      </c>
      <c r="Y49" s="33"/>
      <c r="Z49" s="36">
        <f>HLOOKUP($Z$3,Datos!$AV$2:$BP$305,Datos!$A48+2,FALSE)</f>
        <v>0.37195474861426947</v>
      </c>
      <c r="AA49" s="36">
        <f>HLOOKUP($AA$3,Datos!$AV$2:$BP$305,Datos!$A48+2,FALSE)</f>
        <v>0.39246478008145613</v>
      </c>
      <c r="AB49" s="36">
        <f>HLOOKUP($AB$3,Datos!$AV$2:$BP$305,Datos!$A48+2,FALSE)</f>
        <v>0.4146753978753509</v>
      </c>
      <c r="AC49" s="36">
        <f t="shared" si="0"/>
        <v>24.875089699042459</v>
      </c>
      <c r="AD49" s="36">
        <f t="shared" si="1"/>
        <v>25.180895418210376</v>
      </c>
      <c r="AE49" s="36">
        <f t="shared" si="2"/>
        <v>29.4062883706479</v>
      </c>
    </row>
    <row r="50" spans="20:31" x14ac:dyDescent="0.25">
      <c r="T50" s="33">
        <v>46</v>
      </c>
      <c r="U50" s="34">
        <v>4550</v>
      </c>
      <c r="V50" s="35">
        <f>HLOOKUP($V$3,Datos!$Z$2:$AT$303,$T50+2,FALSE)</f>
        <v>16.97694456</v>
      </c>
      <c r="W50" s="35">
        <f>HLOOKUP($W$3,Datos!$Z$2:$AT$303,$T50+2,FALSE)</f>
        <v>16.972247449999998</v>
      </c>
      <c r="X50" s="35">
        <f>HLOOKUP($X$3,Datos!$Z$2:$AT$303,$T50+2,FALSE)</f>
        <v>25.977043469999998</v>
      </c>
      <c r="Y50" s="33"/>
      <c r="Z50" s="36">
        <f>HLOOKUP($Z$3,Datos!$AV$2:$BP$305,Datos!$A49+2,FALSE)</f>
        <v>0.35368729892854039</v>
      </c>
      <c r="AA50" s="36">
        <f>HLOOKUP($AA$3,Datos!$AV$2:$BP$305,Datos!$A49+2,FALSE)</f>
        <v>0.38402101950839107</v>
      </c>
      <c r="AB50" s="36">
        <f>HLOOKUP($AB$3,Datos!$AV$2:$BP$305,Datos!$A49+2,FALSE)</f>
        <v>0.40454524313242124</v>
      </c>
      <c r="AC50" s="36">
        <f t="shared" si="0"/>
        <v>24.875089699042459</v>
      </c>
      <c r="AD50" s="36">
        <f t="shared" si="1"/>
        <v>25.180895418210376</v>
      </c>
      <c r="AE50" s="36">
        <f t="shared" si="2"/>
        <v>29.4062883706479</v>
      </c>
    </row>
    <row r="51" spans="20:31" x14ac:dyDescent="0.25">
      <c r="T51" s="33">
        <v>47</v>
      </c>
      <c r="U51" s="34">
        <v>4650</v>
      </c>
      <c r="V51" s="35">
        <f>HLOOKUP($V$3,Datos!$Z$2:$AT$303,$T51+2,FALSE)</f>
        <v>17.08603815</v>
      </c>
      <c r="W51" s="35">
        <f>HLOOKUP($W$3,Datos!$Z$2:$AT$303,$T51+2,FALSE)</f>
        <v>16.39326586</v>
      </c>
      <c r="X51" s="35">
        <f>HLOOKUP($X$3,Datos!$Z$2:$AT$303,$T51+2,FALSE)</f>
        <v>25.129928400000001</v>
      </c>
      <c r="Y51" s="33"/>
      <c r="Z51" s="36">
        <f>HLOOKUP($Z$3,Datos!$AV$2:$BP$305,Datos!$A50+2,FALSE)</f>
        <v>0.3559600881834708</v>
      </c>
      <c r="AA51" s="36">
        <f>HLOOKUP($AA$3,Datos!$AV$2:$BP$305,Datos!$A50+2,FALSE)</f>
        <v>0.37092074500889405</v>
      </c>
      <c r="AB51" s="36">
        <f>HLOOKUP($AB$3,Datos!$AV$2:$BP$305,Datos!$A50+2,FALSE)</f>
        <v>0.39135296540651082</v>
      </c>
      <c r="AC51" s="36">
        <f t="shared" si="0"/>
        <v>24.875089699042459</v>
      </c>
      <c r="AD51" s="36">
        <f t="shared" si="1"/>
        <v>25.180895418210376</v>
      </c>
      <c r="AE51" s="36">
        <f t="shared" si="2"/>
        <v>29.4062883706479</v>
      </c>
    </row>
    <row r="52" spans="20:31" x14ac:dyDescent="0.25">
      <c r="T52" s="33">
        <v>48</v>
      </c>
      <c r="U52" s="34">
        <v>4750</v>
      </c>
      <c r="V52" s="35">
        <f>HLOOKUP($V$3,Datos!$Z$2:$AT$303,$T52+2,FALSE)</f>
        <v>16.42902909</v>
      </c>
      <c r="W52" s="35">
        <f>HLOOKUP($W$3,Datos!$Z$2:$AT$303,$T52+2,FALSE)</f>
        <v>16.156339939999999</v>
      </c>
      <c r="X52" s="35">
        <f>HLOOKUP($X$3,Datos!$Z$2:$AT$303,$T52+2,FALSE)</f>
        <v>24.273292490000003</v>
      </c>
      <c r="Y52" s="33"/>
      <c r="Z52" s="36">
        <f>HLOOKUP($Z$3,Datos!$AV$2:$BP$305,Datos!$A51+2,FALSE)</f>
        <v>0.34227236251636295</v>
      </c>
      <c r="AA52" s="36">
        <f>HLOOKUP($AA$3,Datos!$AV$2:$BP$305,Datos!$A51+2,FALSE)</f>
        <v>0.36555996214178094</v>
      </c>
      <c r="AB52" s="36">
        <f>HLOOKUP($AB$3,Datos!$AV$2:$BP$305,Datos!$A51+2,FALSE)</f>
        <v>0.37801241790012785</v>
      </c>
      <c r="AC52" s="36">
        <f t="shared" si="0"/>
        <v>24.875089699042459</v>
      </c>
      <c r="AD52" s="36">
        <f t="shared" si="1"/>
        <v>25.180895418210376</v>
      </c>
      <c r="AE52" s="36">
        <f t="shared" si="2"/>
        <v>29.4062883706479</v>
      </c>
    </row>
    <row r="53" spans="20:31" x14ac:dyDescent="0.25">
      <c r="T53" s="33">
        <v>49</v>
      </c>
      <c r="U53" s="34">
        <v>4850</v>
      </c>
      <c r="V53" s="35">
        <f>HLOOKUP($V$3,Datos!$Z$2:$AT$303,$T53+2,FALSE)</f>
        <v>15.516394240000002</v>
      </c>
      <c r="W53" s="35">
        <f>HLOOKUP($W$3,Datos!$Z$2:$AT$303,$T53+2,FALSE)</f>
        <v>15.188742090000002</v>
      </c>
      <c r="X53" s="35">
        <f>HLOOKUP($X$3,Datos!$Z$2:$AT$303,$T53+2,FALSE)</f>
        <v>23.833746500000004</v>
      </c>
      <c r="Y53" s="33"/>
      <c r="Z53" s="36">
        <f>HLOOKUP($Z$3,Datos!$AV$2:$BP$305,Datos!$A52+2,FALSE)</f>
        <v>0.32325908519406527</v>
      </c>
      <c r="AA53" s="36">
        <f>HLOOKUP($AA$3,Datos!$AV$2:$BP$305,Datos!$A52+2,FALSE)</f>
        <v>0.34366669703792307</v>
      </c>
      <c r="AB53" s="36">
        <f>HLOOKUP($AB$3,Datos!$AV$2:$BP$305,Datos!$A52+2,FALSE)</f>
        <v>0.37116728790687881</v>
      </c>
      <c r="AC53" s="36">
        <f t="shared" si="0"/>
        <v>24.875089699042459</v>
      </c>
      <c r="AD53" s="36">
        <f t="shared" si="1"/>
        <v>25.180895418210376</v>
      </c>
      <c r="AE53" s="36">
        <f t="shared" si="2"/>
        <v>29.4062883706479</v>
      </c>
    </row>
    <row r="54" spans="20:31" x14ac:dyDescent="0.25">
      <c r="T54" s="33">
        <v>50</v>
      </c>
      <c r="U54" s="34">
        <v>4950</v>
      </c>
      <c r="V54" s="35">
        <f>HLOOKUP($V$3,Datos!$Z$2:$AT$303,$T54+2,FALSE)</f>
        <v>15.173351809999998</v>
      </c>
      <c r="W54" s="35">
        <f>HLOOKUP($W$3,Datos!$Z$2:$AT$303,$T54+2,FALSE)</f>
        <v>14.819320009999998</v>
      </c>
      <c r="X54" s="35">
        <f>HLOOKUP($X$3,Datos!$Z$2:$AT$303,$T54+2,FALSE)</f>
        <v>23.40676079</v>
      </c>
      <c r="Y54" s="33"/>
      <c r="Z54" s="36">
        <f>HLOOKUP($Z$3,Datos!$AV$2:$BP$305,Datos!$A53+2,FALSE)</f>
        <v>0.31611234862696508</v>
      </c>
      <c r="AA54" s="36">
        <f>HLOOKUP($AA$3,Datos!$AV$2:$BP$305,Datos!$A53+2,FALSE)</f>
        <v>0.33530800180864084</v>
      </c>
      <c r="AB54" s="36">
        <f>HLOOKUP($AB$3,Datos!$AV$2:$BP$305,Datos!$A53+2,FALSE)</f>
        <v>0.36451776144843073</v>
      </c>
      <c r="AC54" s="36">
        <f t="shared" si="0"/>
        <v>24.875089699042459</v>
      </c>
      <c r="AD54" s="36">
        <f t="shared" si="1"/>
        <v>25.180895418210376</v>
      </c>
      <c r="AE54" s="36">
        <f t="shared" si="2"/>
        <v>29.4062883706479</v>
      </c>
    </row>
    <row r="55" spans="20:31" x14ac:dyDescent="0.25">
      <c r="T55" s="33">
        <v>51</v>
      </c>
      <c r="U55" s="34">
        <v>5050</v>
      </c>
      <c r="V55" s="35">
        <f>HLOOKUP($V$3,Datos!$Z$2:$AT$303,$T55+2,FALSE)</f>
        <v>15.19500465</v>
      </c>
      <c r="W55" s="35">
        <f>HLOOKUP($W$3,Datos!$Z$2:$AT$303,$T55+2,FALSE)</f>
        <v>14.62815792</v>
      </c>
      <c r="X55" s="35">
        <f>HLOOKUP($X$3,Datos!$Z$2:$AT$303,$T55+2,FALSE)</f>
        <v>22.683188780000002</v>
      </c>
      <c r="Y55" s="33"/>
      <c r="Z55" s="36">
        <f>HLOOKUP($Z$3,Datos!$AV$2:$BP$305,Datos!$A54+2,FALSE)</f>
        <v>0.31656345067696395</v>
      </c>
      <c r="AA55" s="36">
        <f>HLOOKUP($AA$3,Datos!$AV$2:$BP$305,Datos!$A54+2,FALSE)</f>
        <v>0.33098269009553866</v>
      </c>
      <c r="AB55" s="36">
        <f>HLOOKUP($AB$3,Datos!$AV$2:$BP$305,Datos!$A54+2,FALSE)</f>
        <v>0.35324944236326178</v>
      </c>
      <c r="AC55" s="36">
        <f t="shared" si="0"/>
        <v>24.875089699042459</v>
      </c>
      <c r="AD55" s="36">
        <f t="shared" si="1"/>
        <v>25.180895418210376</v>
      </c>
      <c r="AE55" s="36">
        <f t="shared" si="2"/>
        <v>29.4062883706479</v>
      </c>
    </row>
    <row r="56" spans="20:31" x14ac:dyDescent="0.25">
      <c r="T56" s="33">
        <v>52</v>
      </c>
      <c r="U56" s="34">
        <v>5150</v>
      </c>
      <c r="V56" s="35">
        <f>HLOOKUP($V$3,Datos!$Z$2:$AT$303,$T56+2,FALSE)</f>
        <v>15.088926050000001</v>
      </c>
      <c r="W56" s="35">
        <f>HLOOKUP($W$3,Datos!$Z$2:$AT$303,$T56+2,FALSE)</f>
        <v>14.233442450000002</v>
      </c>
      <c r="X56" s="35">
        <f>HLOOKUP($X$3,Datos!$Z$2:$AT$303,$T56+2,FALSE)</f>
        <v>22.168614089999998</v>
      </c>
      <c r="Y56" s="33"/>
      <c r="Z56" s="36">
        <f>HLOOKUP($Z$3,Datos!$AV$2:$BP$305,Datos!$A55+2,FALSE)</f>
        <v>0.31435347388311141</v>
      </c>
      <c r="AA56" s="36">
        <f>HLOOKUP($AA$3,Datos!$AV$2:$BP$305,Datos!$A55+2,FALSE)</f>
        <v>0.32205169626860541</v>
      </c>
      <c r="AB56" s="36">
        <f>HLOOKUP($AB$3,Datos!$AV$2:$BP$305,Datos!$A55+2,FALSE)</f>
        <v>0.34523587671957151</v>
      </c>
      <c r="AC56" s="36">
        <f t="shared" si="0"/>
        <v>24.875089699042459</v>
      </c>
      <c r="AD56" s="36">
        <f t="shared" si="1"/>
        <v>25.180895418210376</v>
      </c>
      <c r="AE56" s="36">
        <f t="shared" si="2"/>
        <v>29.4062883706479</v>
      </c>
    </row>
    <row r="57" spans="20:31" x14ac:dyDescent="0.25">
      <c r="T57" s="33">
        <v>53</v>
      </c>
      <c r="U57" s="34">
        <v>5250</v>
      </c>
      <c r="V57" s="35">
        <f>HLOOKUP($V$3,Datos!$Z$2:$AT$303,$T57+2,FALSE)</f>
        <v>14.888122329999998</v>
      </c>
      <c r="W57" s="35">
        <f>HLOOKUP($W$3,Datos!$Z$2:$AT$303,$T57+2,FALSE)</f>
        <v>14.21681944</v>
      </c>
      <c r="X57" s="35">
        <f>HLOOKUP($X$3,Datos!$Z$2:$AT$303,$T57+2,FALSE)</f>
        <v>21.78830142</v>
      </c>
      <c r="Y57" s="33"/>
      <c r="Z57" s="36">
        <f>HLOOKUP($Z$3,Datos!$AV$2:$BP$305,Datos!$A56+2,FALSE)</f>
        <v>0.31017005176668766</v>
      </c>
      <c r="AA57" s="36">
        <f>HLOOKUP($AA$3,Datos!$AV$2:$BP$305,Datos!$A56+2,FALSE)</f>
        <v>0.321675577238624</v>
      </c>
      <c r="AB57" s="36">
        <f>HLOOKUP($AB$3,Datos!$AV$2:$BP$305,Datos!$A56+2,FALSE)</f>
        <v>0.33931319803871351</v>
      </c>
      <c r="AC57" s="36">
        <f t="shared" si="0"/>
        <v>24.875089699042459</v>
      </c>
      <c r="AD57" s="36">
        <f t="shared" si="1"/>
        <v>25.180895418210376</v>
      </c>
      <c r="AE57" s="36">
        <f t="shared" si="2"/>
        <v>29.4062883706479</v>
      </c>
    </row>
    <row r="58" spans="20:31" x14ac:dyDescent="0.25">
      <c r="T58" s="33">
        <v>54</v>
      </c>
      <c r="U58" s="34">
        <v>5350</v>
      </c>
      <c r="V58" s="35">
        <f>HLOOKUP($V$3,Datos!$Z$2:$AT$303,$T58+2,FALSE)</f>
        <v>14.02062267</v>
      </c>
      <c r="W58" s="35">
        <f>HLOOKUP($W$3,Datos!$Z$2:$AT$303,$T58+2,FALSE)</f>
        <v>14.262958339999999</v>
      </c>
      <c r="X58" s="35">
        <f>HLOOKUP($X$3,Datos!$Z$2:$AT$303,$T58+2,FALSE)</f>
        <v>21.557477049999996</v>
      </c>
      <c r="Y58" s="33"/>
      <c r="Z58" s="36">
        <f>HLOOKUP($Z$3,Datos!$AV$2:$BP$305,Datos!$A57+2,FALSE)</f>
        <v>0.29209709343885376</v>
      </c>
      <c r="AA58" s="36">
        <f>HLOOKUP($AA$3,Datos!$AV$2:$BP$305,Datos!$A57+2,FALSE)</f>
        <v>0.32271953488001437</v>
      </c>
      <c r="AB58" s="36">
        <f>HLOOKUP($AB$3,Datos!$AV$2:$BP$305,Datos!$A57+2,FALSE)</f>
        <v>0.33571852796048157</v>
      </c>
      <c r="AC58" s="36">
        <f t="shared" si="0"/>
        <v>24.875089699042459</v>
      </c>
      <c r="AD58" s="36">
        <f t="shared" si="1"/>
        <v>25.180895418210376</v>
      </c>
      <c r="AE58" s="36">
        <f t="shared" si="2"/>
        <v>29.4062883706479</v>
      </c>
    </row>
    <row r="59" spans="20:31" x14ac:dyDescent="0.25">
      <c r="T59" s="33">
        <v>55</v>
      </c>
      <c r="U59" s="34">
        <v>5450</v>
      </c>
      <c r="V59" s="35">
        <f>HLOOKUP($V$3,Datos!$Z$2:$AT$303,$T59+2,FALSE)</f>
        <v>13.662590889999999</v>
      </c>
      <c r="W59" s="35">
        <f>HLOOKUP($W$3,Datos!$Z$2:$AT$303,$T59+2,FALSE)</f>
        <v>13.422792830000001</v>
      </c>
      <c r="X59" s="35">
        <f>HLOOKUP($X$3,Datos!$Z$2:$AT$303,$T59+2,FALSE)</f>
        <v>21.397983329999999</v>
      </c>
      <c r="Y59" s="33"/>
      <c r="Z59" s="36">
        <f>HLOOKUP($Z$3,Datos!$AV$2:$BP$305,Datos!$A58+2,FALSE)</f>
        <v>0.28463807790450735</v>
      </c>
      <c r="AA59" s="36">
        <f>HLOOKUP($AA$3,Datos!$AV$2:$BP$305,Datos!$A58+2,FALSE)</f>
        <v>0.30370960607379804</v>
      </c>
      <c r="AB59" s="36">
        <f>HLOOKUP($AB$3,Datos!$AV$2:$BP$305,Datos!$A58+2,FALSE)</f>
        <v>0.33323470312452563</v>
      </c>
      <c r="AC59" s="36">
        <f t="shared" si="0"/>
        <v>24.875089699042459</v>
      </c>
      <c r="AD59" s="36">
        <f t="shared" si="1"/>
        <v>25.180895418210376</v>
      </c>
      <c r="AE59" s="36">
        <f t="shared" si="2"/>
        <v>29.4062883706479</v>
      </c>
    </row>
    <row r="60" spans="20:31" x14ac:dyDescent="0.25">
      <c r="T60" s="33">
        <v>56</v>
      </c>
      <c r="U60" s="34">
        <v>5550</v>
      </c>
      <c r="V60" s="35">
        <f>HLOOKUP($V$3,Datos!$Z$2:$AT$303,$T60+2,FALSE)</f>
        <v>13.926856789999999</v>
      </c>
      <c r="W60" s="35">
        <f>HLOOKUP($W$3,Datos!$Z$2:$AT$303,$T60+2,FALSE)</f>
        <v>13.049126899999999</v>
      </c>
      <c r="X60" s="35">
        <f>HLOOKUP($X$3,Datos!$Z$2:$AT$303,$T60+2,FALSE)</f>
        <v>20.321074109999998</v>
      </c>
      <c r="Y60" s="33"/>
      <c r="Z60" s="36">
        <f>HLOOKUP($Z$3,Datos!$AV$2:$BP$305,Datos!$A59+2,FALSE)</f>
        <v>0.29014363233684859</v>
      </c>
      <c r="AA60" s="36">
        <f>HLOOKUP($AA$3,Datos!$AV$2:$BP$305,Datos!$A59+2,FALSE)</f>
        <v>0.29525488775691705</v>
      </c>
      <c r="AB60" s="36">
        <f>HLOOKUP($AB$3,Datos!$AV$2:$BP$305,Datos!$A59+2,FALSE)</f>
        <v>0.31646379912463152</v>
      </c>
      <c r="AC60" s="36">
        <f t="shared" si="0"/>
        <v>24.875089699042459</v>
      </c>
      <c r="AD60" s="36">
        <f t="shared" si="1"/>
        <v>25.180895418210376</v>
      </c>
      <c r="AE60" s="36">
        <f t="shared" si="2"/>
        <v>29.4062883706479</v>
      </c>
    </row>
    <row r="61" spans="20:31" x14ac:dyDescent="0.25">
      <c r="T61" s="33">
        <v>57</v>
      </c>
      <c r="U61" s="34">
        <v>5650</v>
      </c>
      <c r="V61" s="35">
        <f>HLOOKUP($V$3,Datos!$Z$2:$AT$303,$T61+2,FALSE)</f>
        <v>12.780316590000002</v>
      </c>
      <c r="W61" s="35">
        <f>HLOOKUP($W$3,Datos!$Z$2:$AT$303,$T61+2,FALSE)</f>
        <v>13.043852189999999</v>
      </c>
      <c r="X61" s="35">
        <f>HLOOKUP($X$3,Datos!$Z$2:$AT$303,$T61+2,FALSE)</f>
        <v>20.160603120000005</v>
      </c>
      <c r="Y61" s="33"/>
      <c r="Z61" s="36">
        <f>HLOOKUP($Z$3,Datos!$AV$2:$BP$305,Datos!$A60+2,FALSE)</f>
        <v>0.26625731374649164</v>
      </c>
      <c r="AA61" s="36">
        <f>HLOOKUP($AA$3,Datos!$AV$2:$BP$305,Datos!$A60+2,FALSE)</f>
        <v>0.29513554000890785</v>
      </c>
      <c r="AB61" s="36">
        <f>HLOOKUP($AB$3,Datos!$AV$2:$BP$305,Datos!$A60+2,FALSE)</f>
        <v>0.31396475508444971</v>
      </c>
      <c r="AC61" s="36">
        <f t="shared" si="0"/>
        <v>24.875089699042459</v>
      </c>
      <c r="AD61" s="36">
        <f t="shared" si="1"/>
        <v>25.180895418210376</v>
      </c>
      <c r="AE61" s="36">
        <f t="shared" si="2"/>
        <v>29.4062883706479</v>
      </c>
    </row>
    <row r="62" spans="20:31" x14ac:dyDescent="0.25">
      <c r="T62" s="33">
        <v>58</v>
      </c>
      <c r="U62" s="34">
        <v>5750</v>
      </c>
      <c r="V62" s="35">
        <f>HLOOKUP($V$3,Datos!$Z$2:$AT$303,$T62+2,FALSE)</f>
        <v>13.338321329999998</v>
      </c>
      <c r="W62" s="35">
        <f>HLOOKUP($W$3,Datos!$Z$2:$AT$303,$T62+2,FALSE)</f>
        <v>12.749679649999999</v>
      </c>
      <c r="X62" s="35">
        <f>HLOOKUP($X$3,Datos!$Z$2:$AT$303,$T62+2,FALSE)</f>
        <v>20.538720169999998</v>
      </c>
      <c r="Y62" s="33"/>
      <c r="Z62" s="36">
        <f>HLOOKUP($Z$3,Datos!$AV$2:$BP$305,Datos!$A61+2,FALSE)</f>
        <v>0.27788244385058153</v>
      </c>
      <c r="AA62" s="36">
        <f>HLOOKUP($AA$3,Datos!$AV$2:$BP$305,Datos!$A61+2,FALSE)</f>
        <v>0.28847947168000942</v>
      </c>
      <c r="AB62" s="36">
        <f>HLOOKUP($AB$3,Datos!$AV$2:$BP$305,Datos!$A61+2,FALSE)</f>
        <v>0.31985324097397805</v>
      </c>
      <c r="AC62" s="36">
        <f t="shared" si="0"/>
        <v>24.875089699042459</v>
      </c>
      <c r="AD62" s="36">
        <f t="shared" si="1"/>
        <v>25.180895418210376</v>
      </c>
      <c r="AE62" s="36">
        <f t="shared" si="2"/>
        <v>29.4062883706479</v>
      </c>
    </row>
    <row r="63" spans="20:31" x14ac:dyDescent="0.25">
      <c r="T63" s="33">
        <v>59</v>
      </c>
      <c r="U63" s="34">
        <v>5850</v>
      </c>
      <c r="V63" s="35">
        <f>HLOOKUP($V$3,Datos!$Z$2:$AT$303,$T63+2,FALSE)</f>
        <v>13.098554810000001</v>
      </c>
      <c r="W63" s="35">
        <f>HLOOKUP($W$3,Datos!$Z$2:$AT$303,$T63+2,FALSE)</f>
        <v>12.369952550000001</v>
      </c>
      <c r="X63" s="35">
        <f>HLOOKUP($X$3,Datos!$Z$2:$AT$303,$T63+2,FALSE)</f>
        <v>20.685218840000001</v>
      </c>
      <c r="Y63" s="33"/>
      <c r="Z63" s="36">
        <f>HLOOKUP($Z$3,Datos!$AV$2:$BP$305,Datos!$A62+2,FALSE)</f>
        <v>0.27288729454485189</v>
      </c>
      <c r="AA63" s="36">
        <f>HLOOKUP($AA$3,Datos!$AV$2:$BP$305,Datos!$A62+2,FALSE)</f>
        <v>0.2798876108491703</v>
      </c>
      <c r="AB63" s="36">
        <f>HLOOKUP($AB$3,Datos!$AV$2:$BP$305,Datos!$A62+2,FALSE)</f>
        <v>0.32213469152250457</v>
      </c>
      <c r="AC63" s="36">
        <f t="shared" si="0"/>
        <v>24.875089699042459</v>
      </c>
      <c r="AD63" s="36">
        <f t="shared" si="1"/>
        <v>25.180895418210376</v>
      </c>
      <c r="AE63" s="36">
        <f t="shared" si="2"/>
        <v>29.4062883706479</v>
      </c>
    </row>
    <row r="64" spans="20:31" x14ac:dyDescent="0.25">
      <c r="T64" s="33">
        <v>60</v>
      </c>
      <c r="U64" s="34">
        <v>5950</v>
      </c>
      <c r="V64" s="35">
        <f>HLOOKUP($V$3,Datos!$Z$2:$AT$303,$T64+2,FALSE)</f>
        <v>12.871025359999999</v>
      </c>
      <c r="W64" s="35">
        <f>HLOOKUP($W$3,Datos!$Z$2:$AT$303,$T64+2,FALSE)</f>
        <v>12.77549507</v>
      </c>
      <c r="X64" s="35">
        <f>HLOOKUP($X$3,Datos!$Z$2:$AT$303,$T64+2,FALSE)</f>
        <v>19.481738789999998</v>
      </c>
      <c r="Y64" s="33"/>
      <c r="Z64" s="36">
        <f>HLOOKUP($Z$3,Datos!$AV$2:$BP$305,Datos!$A63+2,FALSE)</f>
        <v>0.26814708488505212</v>
      </c>
      <c r="AA64" s="36">
        <f>HLOOKUP($AA$3,Datos!$AV$2:$BP$305,Datos!$A63+2,FALSE)</f>
        <v>0.28906358194216786</v>
      </c>
      <c r="AB64" s="36">
        <f>HLOOKUP($AB$3,Datos!$AV$2:$BP$305,Datos!$A63+2,FALSE)</f>
        <v>0.30339267686658228</v>
      </c>
      <c r="AC64" s="36">
        <f t="shared" si="0"/>
        <v>24.875089699042459</v>
      </c>
      <c r="AD64" s="36">
        <f t="shared" si="1"/>
        <v>25.180895418210376</v>
      </c>
      <c r="AE64" s="36">
        <f t="shared" si="2"/>
        <v>29.4062883706479</v>
      </c>
    </row>
    <row r="65" spans="20:31" x14ac:dyDescent="0.25">
      <c r="T65" s="33">
        <v>61</v>
      </c>
      <c r="U65" s="34">
        <v>6050</v>
      </c>
      <c r="V65" s="35">
        <f>HLOOKUP($V$3,Datos!$Z$2:$AT$303,$T65+2,FALSE)</f>
        <v>11.71284546</v>
      </c>
      <c r="W65" s="35">
        <f>HLOOKUP($W$3,Datos!$Z$2:$AT$303,$T65+2,FALSE)</f>
        <v>11.996840740000001</v>
      </c>
      <c r="X65" s="35">
        <f>HLOOKUP($X$3,Datos!$Z$2:$AT$303,$T65+2,FALSE)</f>
        <v>19.336990520000001</v>
      </c>
      <c r="Y65" s="33"/>
      <c r="Z65" s="36">
        <f>HLOOKUP($Z$3,Datos!$AV$2:$BP$305,Datos!$A64+2,FALSE)</f>
        <v>0.24401827189066447</v>
      </c>
      <c r="AA65" s="36">
        <f>HLOOKUP($AA$3,Datos!$AV$2:$BP$305,Datos!$A64+2,FALSE)</f>
        <v>0.27144543027827478</v>
      </c>
      <c r="AB65" s="36">
        <f>HLOOKUP($AB$3,Datos!$AV$2:$BP$305,Datos!$A64+2,FALSE)</f>
        <v>0.30113848561699791</v>
      </c>
      <c r="AC65" s="36">
        <f t="shared" si="0"/>
        <v>24.875089699042459</v>
      </c>
      <c r="AD65" s="36">
        <f t="shared" si="1"/>
        <v>25.180895418210376</v>
      </c>
      <c r="AE65" s="36">
        <f t="shared" si="2"/>
        <v>29.4062883706479</v>
      </c>
    </row>
    <row r="66" spans="20:31" x14ac:dyDescent="0.25">
      <c r="T66" s="33">
        <v>62</v>
      </c>
      <c r="U66" s="34">
        <v>6150</v>
      </c>
      <c r="V66" s="35">
        <f>HLOOKUP($V$3,Datos!$Z$2:$AT$303,$T66+2,FALSE)</f>
        <v>11.574036710000001</v>
      </c>
      <c r="W66" s="35">
        <f>HLOOKUP($W$3,Datos!$Z$2:$AT$303,$T66+2,FALSE)</f>
        <v>11.912587</v>
      </c>
      <c r="X66" s="35">
        <f>HLOOKUP($X$3,Datos!$Z$2:$AT$303,$T66+2,FALSE)</f>
        <v>18.396202859999999</v>
      </c>
      <c r="Y66" s="33"/>
      <c r="Z66" s="36">
        <f>HLOOKUP($Z$3,Datos!$AV$2:$BP$305,Datos!$A65+2,FALSE)</f>
        <v>0.24112641513271638</v>
      </c>
      <c r="AA66" s="36">
        <f>HLOOKUP($AA$3,Datos!$AV$2:$BP$305,Datos!$A65+2,FALSE)</f>
        <v>0.26953907066223021</v>
      </c>
      <c r="AB66" s="36">
        <f>HLOOKUP($AB$3,Datos!$AV$2:$BP$305,Datos!$A65+2,FALSE)</f>
        <v>0.28648742753603451</v>
      </c>
      <c r="AC66" s="36">
        <f t="shared" si="0"/>
        <v>24.875089699042459</v>
      </c>
      <c r="AD66" s="36">
        <f t="shared" si="1"/>
        <v>25.180895418210376</v>
      </c>
      <c r="AE66" s="36">
        <f t="shared" si="2"/>
        <v>29.4062883706479</v>
      </c>
    </row>
    <row r="67" spans="20:31" x14ac:dyDescent="0.25">
      <c r="T67" s="33">
        <v>63</v>
      </c>
      <c r="U67" s="34">
        <v>6250</v>
      </c>
      <c r="V67" s="35">
        <f>HLOOKUP($V$3,Datos!$Z$2:$AT$303,$T67+2,FALSE)</f>
        <v>11.64336585</v>
      </c>
      <c r="W67" s="35">
        <f>HLOOKUP($W$3,Datos!$Z$2:$AT$303,$T67+2,FALSE)</f>
        <v>11.665852510000001</v>
      </c>
      <c r="X67" s="35">
        <f>HLOOKUP($X$3,Datos!$Z$2:$AT$303,$T67+2,FALSE)</f>
        <v>18.521757279999999</v>
      </c>
      <c r="Y67" s="33"/>
      <c r="Z67" s="36">
        <f>HLOOKUP($Z$3,Datos!$AV$2:$BP$305,Datos!$A66+2,FALSE)</f>
        <v>0.24257077611162964</v>
      </c>
      <c r="AA67" s="36">
        <f>HLOOKUP($AA$3,Datos!$AV$2:$BP$305,Datos!$A66+2,FALSE)</f>
        <v>0.26395635507451454</v>
      </c>
      <c r="AB67" s="36">
        <f>HLOOKUP($AB$3,Datos!$AV$2:$BP$305,Datos!$A66+2,FALSE)</f>
        <v>0.28844270945346706</v>
      </c>
      <c r="AC67" s="36">
        <f t="shared" si="0"/>
        <v>24.875089699042459</v>
      </c>
      <c r="AD67" s="36">
        <f t="shared" si="1"/>
        <v>25.180895418210376</v>
      </c>
      <c r="AE67" s="36">
        <f t="shared" si="2"/>
        <v>29.4062883706479</v>
      </c>
    </row>
    <row r="68" spans="20:31" x14ac:dyDescent="0.25">
      <c r="T68" s="33">
        <v>64</v>
      </c>
      <c r="U68" s="34">
        <v>6350</v>
      </c>
      <c r="V68" s="35">
        <f>HLOOKUP($V$3,Datos!$Z$2:$AT$303,$T68+2,FALSE)</f>
        <v>11.56398757</v>
      </c>
      <c r="W68" s="35">
        <f>HLOOKUP($W$3,Datos!$Z$2:$AT$303,$T68+2,FALSE)</f>
        <v>11.11350579</v>
      </c>
      <c r="X68" s="35">
        <f>HLOOKUP($X$3,Datos!$Z$2:$AT$303,$T68+2,FALSE)</f>
        <v>18.206422309999997</v>
      </c>
      <c r="Y68" s="33"/>
      <c r="Z68" s="36">
        <f>HLOOKUP($Z$3,Datos!$AV$2:$BP$305,Datos!$A67+2,FALSE)</f>
        <v>0.24091705748472536</v>
      </c>
      <c r="AA68" s="36">
        <f>HLOOKUP($AA$3,Datos!$AV$2:$BP$305,Datos!$A67+2,FALSE)</f>
        <v>0.25145873204837155</v>
      </c>
      <c r="AB68" s="36">
        <f>HLOOKUP($AB$3,Datos!$AV$2:$BP$305,Datos!$A67+2,FALSE)</f>
        <v>0.28353194036405432</v>
      </c>
      <c r="AC68" s="36">
        <f t="shared" si="0"/>
        <v>24.875089699042459</v>
      </c>
      <c r="AD68" s="36">
        <f t="shared" si="1"/>
        <v>25.180895418210376</v>
      </c>
      <c r="AE68" s="36">
        <f t="shared" si="2"/>
        <v>29.4062883706479</v>
      </c>
    </row>
    <row r="69" spans="20:31" x14ac:dyDescent="0.25">
      <c r="T69" s="33">
        <v>65</v>
      </c>
      <c r="U69" s="34">
        <v>6450</v>
      </c>
      <c r="V69" s="35">
        <f>HLOOKUP($V$3,Datos!$Z$2:$AT$303,$T69+2,FALSE)</f>
        <v>11.989928229999999</v>
      </c>
      <c r="W69" s="35">
        <f>HLOOKUP($W$3,Datos!$Z$2:$AT$303,$T69+2,FALSE)</f>
        <v>11.6656388</v>
      </c>
      <c r="X69" s="35">
        <f>HLOOKUP($X$3,Datos!$Z$2:$AT$303,$T69+2,FALSE)</f>
        <v>17.918811009999999</v>
      </c>
      <c r="Y69" s="33"/>
      <c r="Z69" s="36">
        <f>HLOOKUP($Z$3,Datos!$AV$2:$BP$305,Datos!$A68+2,FALSE)</f>
        <v>0.24979084516818109</v>
      </c>
      <c r="AA69" s="36">
        <f>HLOOKUP($AA$3,Datos!$AV$2:$BP$305,Datos!$A68+2,FALSE)</f>
        <v>0.26395151958455831</v>
      </c>
      <c r="AB69" s="36">
        <f>HLOOKUP($AB$3,Datos!$AV$2:$BP$305,Datos!$A68+2,FALSE)</f>
        <v>0.27905291705177859</v>
      </c>
      <c r="AC69" s="36">
        <f t="shared" ref="AC69:AC132" si="3">+Z$305</f>
        <v>24.875089699042459</v>
      </c>
      <c r="AD69" s="36">
        <f t="shared" ref="AD69:AD132" si="4">+AA$305</f>
        <v>25.180895418210376</v>
      </c>
      <c r="AE69" s="36">
        <f t="shared" ref="AE69:AE132" si="5">+AB$305</f>
        <v>29.4062883706479</v>
      </c>
    </row>
    <row r="70" spans="20:31" x14ac:dyDescent="0.25">
      <c r="T70" s="33">
        <v>66</v>
      </c>
      <c r="U70" s="34">
        <v>6550</v>
      </c>
      <c r="V70" s="35">
        <f>HLOOKUP($V$3,Datos!$Z$2:$AT$303,$T70+2,FALSE)</f>
        <v>11.299733219999998</v>
      </c>
      <c r="W70" s="35">
        <f>HLOOKUP($W$3,Datos!$Z$2:$AT$303,$T70+2,FALSE)</f>
        <v>10.74014156</v>
      </c>
      <c r="X70" s="35">
        <f>HLOOKUP($X$3,Datos!$Z$2:$AT$303,$T70+2,FALSE)</f>
        <v>17.160091190000003</v>
      </c>
      <c r="Y70" s="33"/>
      <c r="Z70" s="36">
        <f>HLOOKUP($Z$3,Datos!$AV$2:$BP$305,Datos!$A69+2,FALSE)</f>
        <v>0.23541174367803305</v>
      </c>
      <c r="AA70" s="36">
        <f>HLOOKUP($AA$3,Datos!$AV$2:$BP$305,Datos!$A69+2,FALSE)</f>
        <v>0.24301084011921131</v>
      </c>
      <c r="AB70" s="36">
        <f>HLOOKUP($AB$3,Datos!$AV$2:$BP$305,Datos!$A69+2,FALSE)</f>
        <v>0.26723723470110017</v>
      </c>
      <c r="AC70" s="36">
        <f t="shared" si="3"/>
        <v>24.875089699042459</v>
      </c>
      <c r="AD70" s="36">
        <f t="shared" si="4"/>
        <v>25.180895418210376</v>
      </c>
      <c r="AE70" s="36">
        <f t="shared" si="5"/>
        <v>29.4062883706479</v>
      </c>
    </row>
    <row r="71" spans="20:31" x14ac:dyDescent="0.25">
      <c r="T71" s="33">
        <v>67</v>
      </c>
      <c r="U71" s="34">
        <v>6650</v>
      </c>
      <c r="V71" s="35">
        <f>HLOOKUP($V$3,Datos!$Z$2:$AT$303,$T71+2,FALSE)</f>
        <v>10.80327454</v>
      </c>
      <c r="W71" s="35">
        <f>HLOOKUP($W$3,Datos!$Z$2:$AT$303,$T71+2,FALSE)</f>
        <v>10.946617729999998</v>
      </c>
      <c r="X71" s="35">
        <f>HLOOKUP($X$3,Datos!$Z$2:$AT$303,$T71+2,FALSE)</f>
        <v>17.416719840000003</v>
      </c>
      <c r="Y71" s="33"/>
      <c r="Z71" s="36">
        <f>HLOOKUP($Z$3,Datos!$AV$2:$BP$305,Datos!$A70+2,FALSE)</f>
        <v>0.22506882661552791</v>
      </c>
      <c r="AA71" s="36">
        <f>HLOOKUP($AA$3,Datos!$AV$2:$BP$305,Datos!$A70+2,FALSE)</f>
        <v>0.24768265447621843</v>
      </c>
      <c r="AB71" s="36">
        <f>HLOOKUP($AB$3,Datos!$AV$2:$BP$305,Datos!$A70+2,FALSE)</f>
        <v>0.27123375954538781</v>
      </c>
      <c r="AC71" s="36">
        <f t="shared" si="3"/>
        <v>24.875089699042459</v>
      </c>
      <c r="AD71" s="36">
        <f t="shared" si="4"/>
        <v>25.180895418210376</v>
      </c>
      <c r="AE71" s="36">
        <f t="shared" si="5"/>
        <v>29.4062883706479</v>
      </c>
    </row>
    <row r="72" spans="20:31" x14ac:dyDescent="0.25">
      <c r="T72" s="33">
        <v>68</v>
      </c>
      <c r="U72" s="34">
        <v>6750</v>
      </c>
      <c r="V72" s="35">
        <f>HLOOKUP($V$3,Datos!$Z$2:$AT$303,$T72+2,FALSE)</f>
        <v>10.488535499999999</v>
      </c>
      <c r="W72" s="35">
        <f>HLOOKUP($W$3,Datos!$Z$2:$AT$303,$T72+2,FALSE)</f>
        <v>11.07725166</v>
      </c>
      <c r="X72" s="35">
        <f>HLOOKUP($X$3,Datos!$Z$2:$AT$303,$T72+2,FALSE)</f>
        <v>17.009840159999996</v>
      </c>
      <c r="Y72" s="33"/>
      <c r="Z72" s="36">
        <f>HLOOKUP($Z$3,Datos!$AV$2:$BP$305,Datos!$A71+2,FALSE)</f>
        <v>0.21851174559711864</v>
      </c>
      <c r="AA72" s="36">
        <f>HLOOKUP($AA$3,Datos!$AV$2:$BP$305,Datos!$A71+2,FALSE)</f>
        <v>0.25063843125998131</v>
      </c>
      <c r="AB72" s="36">
        <f>HLOOKUP($AB$3,Datos!$AV$2:$BP$305,Datos!$A71+2,FALSE)</f>
        <v>0.26489734796485759</v>
      </c>
      <c r="AC72" s="36">
        <f t="shared" si="3"/>
        <v>24.875089699042459</v>
      </c>
      <c r="AD72" s="36">
        <f t="shared" si="4"/>
        <v>25.180895418210376</v>
      </c>
      <c r="AE72" s="36">
        <f t="shared" si="5"/>
        <v>29.4062883706479</v>
      </c>
    </row>
    <row r="73" spans="20:31" x14ac:dyDescent="0.25">
      <c r="T73" s="33">
        <v>69</v>
      </c>
      <c r="U73" s="34">
        <v>6850</v>
      </c>
      <c r="V73" s="35">
        <f>HLOOKUP($V$3,Datos!$Z$2:$AT$303,$T73+2,FALSE)</f>
        <v>11.048229999999998</v>
      </c>
      <c r="W73" s="35">
        <f>HLOOKUP($W$3,Datos!$Z$2:$AT$303,$T73+2,FALSE)</f>
        <v>10.480543800000001</v>
      </c>
      <c r="X73" s="35">
        <f>HLOOKUP($X$3,Datos!$Z$2:$AT$303,$T73+2,FALSE)</f>
        <v>17.04837496</v>
      </c>
      <c r="Y73" s="33"/>
      <c r="Z73" s="36">
        <f>HLOOKUP($Z$3,Datos!$AV$2:$BP$305,Datos!$A72+2,FALSE)</f>
        <v>0.23017207912948895</v>
      </c>
      <c r="AA73" s="36">
        <f>HLOOKUP($AA$3,Datos!$AV$2:$BP$305,Datos!$A72+2,FALSE)</f>
        <v>0.23713707491805092</v>
      </c>
      <c r="AB73" s="36">
        <f>HLOOKUP($AB$3,Datos!$AV$2:$BP$305,Datos!$A72+2,FALSE)</f>
        <v>0.26549745744433179</v>
      </c>
      <c r="AC73" s="36">
        <f t="shared" si="3"/>
        <v>24.875089699042459</v>
      </c>
      <c r="AD73" s="36">
        <f t="shared" si="4"/>
        <v>25.180895418210376</v>
      </c>
      <c r="AE73" s="36">
        <f t="shared" si="5"/>
        <v>29.4062883706479</v>
      </c>
    </row>
    <row r="74" spans="20:31" x14ac:dyDescent="0.25">
      <c r="T74" s="33">
        <v>70</v>
      </c>
      <c r="U74" s="34">
        <v>6950</v>
      </c>
      <c r="V74" s="35">
        <f>HLOOKUP($V$3,Datos!$Z$2:$AT$303,$T74+2,FALSE)</f>
        <v>10.423653329999999</v>
      </c>
      <c r="W74" s="35">
        <f>HLOOKUP($W$3,Datos!$Z$2:$AT$303,$T74+2,FALSE)</f>
        <v>10.814348019999999</v>
      </c>
      <c r="X74" s="35">
        <f>HLOOKUP($X$3,Datos!$Z$2:$AT$303,$T74+2,FALSE)</f>
        <v>16.739783120000002</v>
      </c>
      <c r="Y74" s="33"/>
      <c r="Z74" s="36">
        <f>HLOOKUP($Z$3,Datos!$AV$2:$BP$305,Datos!$A73+2,FALSE)</f>
        <v>0.21716003007641232</v>
      </c>
      <c r="AA74" s="36">
        <f>HLOOKUP($AA$3,Datos!$AV$2:$BP$305,Datos!$A73+2,FALSE)</f>
        <v>0.24468986586446162</v>
      </c>
      <c r="AB74" s="36">
        <f>HLOOKUP($AB$3,Datos!$AV$2:$BP$305,Datos!$A73+2,FALSE)</f>
        <v>0.26069170035016315</v>
      </c>
      <c r="AC74" s="36">
        <f t="shared" si="3"/>
        <v>24.875089699042459</v>
      </c>
      <c r="AD74" s="36">
        <f t="shared" si="4"/>
        <v>25.180895418210376</v>
      </c>
      <c r="AE74" s="36">
        <f t="shared" si="5"/>
        <v>29.4062883706479</v>
      </c>
    </row>
    <row r="75" spans="20:31" x14ac:dyDescent="0.25">
      <c r="T75" s="33">
        <v>71</v>
      </c>
      <c r="U75" s="34">
        <v>7050</v>
      </c>
      <c r="V75" s="35">
        <f>HLOOKUP($V$3,Datos!$Z$2:$AT$303,$T75+2,FALSE)</f>
        <v>10.179816559999999</v>
      </c>
      <c r="W75" s="35">
        <f>HLOOKUP($W$3,Datos!$Z$2:$AT$303,$T75+2,FALSE)</f>
        <v>10.094326200000001</v>
      </c>
      <c r="X75" s="35">
        <f>HLOOKUP($X$3,Datos!$Z$2:$AT$303,$T75+2,FALSE)</f>
        <v>16.117289589999999</v>
      </c>
      <c r="Y75" s="33"/>
      <c r="Z75" s="36">
        <f>HLOOKUP($Z$3,Datos!$AV$2:$BP$305,Datos!$A74+2,FALSE)</f>
        <v>0.21208008366697673</v>
      </c>
      <c r="AA75" s="36">
        <f>HLOOKUP($AA$3,Datos!$AV$2:$BP$305,Datos!$A74+2,FALSE)</f>
        <v>0.22839835737689909</v>
      </c>
      <c r="AB75" s="36">
        <f>HLOOKUP($AB$3,Datos!$AV$2:$BP$305,Datos!$A74+2,FALSE)</f>
        <v>0.25099749489783613</v>
      </c>
      <c r="AC75" s="36">
        <f t="shared" si="3"/>
        <v>24.875089699042459</v>
      </c>
      <c r="AD75" s="36">
        <f t="shared" si="4"/>
        <v>25.180895418210376</v>
      </c>
      <c r="AE75" s="36">
        <f t="shared" si="5"/>
        <v>29.4062883706479</v>
      </c>
    </row>
    <row r="76" spans="20:31" x14ac:dyDescent="0.25">
      <c r="T76" s="33">
        <v>72</v>
      </c>
      <c r="U76" s="34">
        <v>7150</v>
      </c>
      <c r="V76" s="35">
        <f>HLOOKUP($V$3,Datos!$Z$2:$AT$303,$T76+2,FALSE)</f>
        <v>10.29647877</v>
      </c>
      <c r="W76" s="35">
        <f>HLOOKUP($W$3,Datos!$Z$2:$AT$303,$T76+2,FALSE)</f>
        <v>10.19564965</v>
      </c>
      <c r="X76" s="35">
        <f>HLOOKUP($X$3,Datos!$Z$2:$AT$303,$T76+2,FALSE)</f>
        <v>15.475309339999999</v>
      </c>
      <c r="Y76" s="33"/>
      <c r="Z76" s="36">
        <f>HLOOKUP($Z$3,Datos!$AV$2:$BP$305,Datos!$A75+2,FALSE)</f>
        <v>0.2145105529305186</v>
      </c>
      <c r="AA76" s="36">
        <f>HLOOKUP($AA$3,Datos!$AV$2:$BP$305,Datos!$A75+2,FALSE)</f>
        <v>0.23069094324001099</v>
      </c>
      <c r="AB76" s="36">
        <f>HLOOKUP($AB$3,Datos!$AV$2:$BP$305,Datos!$A75+2,FALSE)</f>
        <v>0.2409998191953493</v>
      </c>
      <c r="AC76" s="36">
        <f t="shared" si="3"/>
        <v>24.875089699042459</v>
      </c>
      <c r="AD76" s="36">
        <f t="shared" si="4"/>
        <v>25.180895418210376</v>
      </c>
      <c r="AE76" s="36">
        <f t="shared" si="5"/>
        <v>29.4062883706479</v>
      </c>
    </row>
    <row r="77" spans="20:31" x14ac:dyDescent="0.25">
      <c r="T77" s="33">
        <v>73</v>
      </c>
      <c r="U77" s="34">
        <v>7250</v>
      </c>
      <c r="V77" s="35">
        <f>HLOOKUP($V$3,Datos!$Z$2:$AT$303,$T77+2,FALSE)</f>
        <v>10.3444579</v>
      </c>
      <c r="W77" s="35">
        <f>HLOOKUP($W$3,Datos!$Z$2:$AT$303,$T77+2,FALSE)</f>
        <v>9.5687611199999996</v>
      </c>
      <c r="X77" s="35">
        <f>HLOOKUP($X$3,Datos!$Z$2:$AT$303,$T77+2,FALSE)</f>
        <v>16.448578000000001</v>
      </c>
      <c r="Y77" s="33"/>
      <c r="Z77" s="36">
        <f>HLOOKUP($Z$3,Datos!$AV$2:$BP$305,Datos!$A76+2,FALSE)</f>
        <v>0.21551012083478238</v>
      </c>
      <c r="AA77" s="36">
        <f>HLOOKUP($AA$3,Datos!$AV$2:$BP$305,Datos!$A76+2,FALSE)</f>
        <v>0.21650670670222016</v>
      </c>
      <c r="AB77" s="36">
        <f>HLOOKUP($AB$3,Datos!$AV$2:$BP$305,Datos!$A76+2,FALSE)</f>
        <v>0.25615670982255145</v>
      </c>
      <c r="AC77" s="36">
        <f t="shared" si="3"/>
        <v>24.875089699042459</v>
      </c>
      <c r="AD77" s="36">
        <f t="shared" si="4"/>
        <v>25.180895418210376</v>
      </c>
      <c r="AE77" s="36">
        <f t="shared" si="5"/>
        <v>29.4062883706479</v>
      </c>
    </row>
    <row r="78" spans="20:31" x14ac:dyDescent="0.25">
      <c r="T78" s="33">
        <v>74</v>
      </c>
      <c r="U78" s="34">
        <v>7350</v>
      </c>
      <c r="V78" s="35">
        <f>HLOOKUP($V$3,Datos!$Z$2:$AT$303,$T78+2,FALSE)</f>
        <v>9.6154026999999989</v>
      </c>
      <c r="W78" s="35">
        <f>HLOOKUP($W$3,Datos!$Z$2:$AT$303,$T78+2,FALSE)</f>
        <v>9.6795937000000016</v>
      </c>
      <c r="X78" s="35">
        <f>HLOOKUP($X$3,Datos!$Z$2:$AT$303,$T78+2,FALSE)</f>
        <v>15.22053311</v>
      </c>
      <c r="Y78" s="33"/>
      <c r="Z78" s="36">
        <f>HLOOKUP($Z$3,Datos!$AV$2:$BP$305,Datos!$A77+2,FALSE)</f>
        <v>0.20032142986942722</v>
      </c>
      <c r="AA78" s="36">
        <f>HLOOKUP($AA$3,Datos!$AV$2:$BP$305,Datos!$A77+2,FALSE)</f>
        <v>0.21901445003389935</v>
      </c>
      <c r="AB78" s="36">
        <f>HLOOKUP($AB$3,Datos!$AV$2:$BP$305,Datos!$A77+2,FALSE)</f>
        <v>0.23703214242609952</v>
      </c>
      <c r="AC78" s="36">
        <f t="shared" si="3"/>
        <v>24.875089699042459</v>
      </c>
      <c r="AD78" s="36">
        <f t="shared" si="4"/>
        <v>25.180895418210376</v>
      </c>
      <c r="AE78" s="36">
        <f t="shared" si="5"/>
        <v>29.4062883706479</v>
      </c>
    </row>
    <row r="79" spans="20:31" x14ac:dyDescent="0.25">
      <c r="T79" s="33">
        <v>75</v>
      </c>
      <c r="U79" s="34">
        <v>7450</v>
      </c>
      <c r="V79" s="35">
        <f>HLOOKUP($V$3,Datos!$Z$2:$AT$303,$T79+2,FALSE)</f>
        <v>10.28063993</v>
      </c>
      <c r="W79" s="35">
        <f>HLOOKUP($W$3,Datos!$Z$2:$AT$303,$T79+2,FALSE)</f>
        <v>9.9618013100000002</v>
      </c>
      <c r="X79" s="35">
        <f>HLOOKUP($X$3,Datos!$Z$2:$AT$303,$T79+2,FALSE)</f>
        <v>14.633316880000001</v>
      </c>
      <c r="Y79" s="33"/>
      <c r="Z79" s="36">
        <f>HLOOKUP($Z$3,Datos!$AV$2:$BP$305,Datos!$A78+2,FALSE)</f>
        <v>0.2141805762072064</v>
      </c>
      <c r="AA79" s="36">
        <f>HLOOKUP($AA$3,Datos!$AV$2:$BP$305,Datos!$A78+2,FALSE)</f>
        <v>0.22539979495798751</v>
      </c>
      <c r="AB79" s="36">
        <f>HLOOKUP($AB$3,Datos!$AV$2:$BP$305,Datos!$A78+2,FALSE)</f>
        <v>0.22788731681070573</v>
      </c>
      <c r="AC79" s="36">
        <f t="shared" si="3"/>
        <v>24.875089699042459</v>
      </c>
      <c r="AD79" s="36">
        <f t="shared" si="4"/>
        <v>25.180895418210376</v>
      </c>
      <c r="AE79" s="36">
        <f t="shared" si="5"/>
        <v>29.4062883706479</v>
      </c>
    </row>
    <row r="80" spans="20:31" x14ac:dyDescent="0.25">
      <c r="T80" s="33">
        <v>76</v>
      </c>
      <c r="U80" s="34">
        <v>7550</v>
      </c>
      <c r="V80" s="35">
        <f>HLOOKUP($V$3,Datos!$Z$2:$AT$303,$T80+2,FALSE)</f>
        <v>9.5575888300000003</v>
      </c>
      <c r="W80" s="35">
        <f>HLOOKUP($W$3,Datos!$Z$2:$AT$303,$T80+2,FALSE)</f>
        <v>9.5195035899999993</v>
      </c>
      <c r="X80" s="35">
        <f>HLOOKUP($X$3,Datos!$Z$2:$AT$303,$T80+2,FALSE)</f>
        <v>14.46579725</v>
      </c>
      <c r="Y80" s="33"/>
      <c r="Z80" s="36">
        <f>HLOOKUP($Z$3,Datos!$AV$2:$BP$305,Datos!$A79+2,FALSE)</f>
        <v>0.19911697099588621</v>
      </c>
      <c r="AA80" s="36">
        <f>HLOOKUP($AA$3,Datos!$AV$2:$BP$305,Datos!$A79+2,FALSE)</f>
        <v>0.21539218566163371</v>
      </c>
      <c r="AB80" s="36">
        <f>HLOOKUP($AB$3,Datos!$AV$2:$BP$305,Datos!$A79+2,FALSE)</f>
        <v>0.22527850301224295</v>
      </c>
      <c r="AC80" s="36">
        <f t="shared" si="3"/>
        <v>24.875089699042459</v>
      </c>
      <c r="AD80" s="36">
        <f t="shared" si="4"/>
        <v>25.180895418210376</v>
      </c>
      <c r="AE80" s="36">
        <f t="shared" si="5"/>
        <v>29.4062883706479</v>
      </c>
    </row>
    <row r="81" spans="20:31" x14ac:dyDescent="0.25">
      <c r="T81" s="33">
        <v>77</v>
      </c>
      <c r="U81" s="34">
        <v>7650</v>
      </c>
      <c r="V81" s="35">
        <f>HLOOKUP($V$3,Datos!$Z$2:$AT$303,$T81+2,FALSE)</f>
        <v>9.3484022999999983</v>
      </c>
      <c r="W81" s="35">
        <f>HLOOKUP($W$3,Datos!$Z$2:$AT$303,$T81+2,FALSE)</f>
        <v>9.3868458899999982</v>
      </c>
      <c r="X81" s="35">
        <f>HLOOKUP($X$3,Datos!$Z$2:$AT$303,$T81+2,FALSE)</f>
        <v>15.727357900000001</v>
      </c>
      <c r="Y81" s="33"/>
      <c r="Z81" s="36">
        <f>HLOOKUP($Z$3,Datos!$AV$2:$BP$305,Datos!$A80+2,FALSE)</f>
        <v>0.19475890653343536</v>
      </c>
      <c r="AA81" s="36">
        <f>HLOOKUP($AA$3,Datos!$AV$2:$BP$305,Datos!$A80+2,FALSE)</f>
        <v>0.21239061822928762</v>
      </c>
      <c r="AB81" s="36">
        <f>HLOOKUP($AB$3,Datos!$AV$2:$BP$305,Datos!$A80+2,FALSE)</f>
        <v>0.24492501746143117</v>
      </c>
      <c r="AC81" s="36">
        <f t="shared" si="3"/>
        <v>24.875089699042459</v>
      </c>
      <c r="AD81" s="36">
        <f t="shared" si="4"/>
        <v>25.180895418210376</v>
      </c>
      <c r="AE81" s="36">
        <f t="shared" si="5"/>
        <v>29.4062883706479</v>
      </c>
    </row>
    <row r="82" spans="20:31" x14ac:dyDescent="0.25">
      <c r="T82" s="33">
        <v>78</v>
      </c>
      <c r="U82" s="34">
        <v>7750</v>
      </c>
      <c r="V82" s="35">
        <f>HLOOKUP($V$3,Datos!$Z$2:$AT$303,$T82+2,FALSE)</f>
        <v>8.9910291300000011</v>
      </c>
      <c r="W82" s="35">
        <f>HLOOKUP($W$3,Datos!$Z$2:$AT$303,$T82+2,FALSE)</f>
        <v>9.4942608999999987</v>
      </c>
      <c r="X82" s="35">
        <f>HLOOKUP($X$3,Datos!$Z$2:$AT$303,$T82+2,FALSE)</f>
        <v>15.14858278</v>
      </c>
      <c r="Y82" s="33"/>
      <c r="Z82" s="36">
        <f>HLOOKUP($Z$3,Datos!$AV$2:$BP$305,Datos!$A81+2,FALSE)</f>
        <v>0.18731361207776276</v>
      </c>
      <c r="AA82" s="36">
        <f>HLOOKUP($AA$3,Datos!$AV$2:$BP$305,Datos!$A81+2,FALSE)</f>
        <v>0.21482103422293991</v>
      </c>
      <c r="AB82" s="36">
        <f>HLOOKUP($AB$3,Datos!$AV$2:$BP$305,Datos!$A81+2,FALSE)</f>
        <v>0.23591164679398791</v>
      </c>
      <c r="AC82" s="36">
        <f t="shared" si="3"/>
        <v>24.875089699042459</v>
      </c>
      <c r="AD82" s="36">
        <f t="shared" si="4"/>
        <v>25.180895418210376</v>
      </c>
      <c r="AE82" s="36">
        <f t="shared" si="5"/>
        <v>29.4062883706479</v>
      </c>
    </row>
    <row r="83" spans="20:31" x14ac:dyDescent="0.25">
      <c r="T83" s="33">
        <v>79</v>
      </c>
      <c r="U83" s="34">
        <v>7850</v>
      </c>
      <c r="V83" s="35">
        <f>HLOOKUP($V$3,Datos!$Z$2:$AT$303,$T83+2,FALSE)</f>
        <v>8.9165087399999976</v>
      </c>
      <c r="W83" s="35">
        <f>HLOOKUP($W$3,Datos!$Z$2:$AT$303,$T83+2,FALSE)</f>
        <v>9.2301956999999994</v>
      </c>
      <c r="X83" s="35">
        <f>HLOOKUP($X$3,Datos!$Z$2:$AT$303,$T83+2,FALSE)</f>
        <v>14.631991339999999</v>
      </c>
      <c r="Y83" s="33"/>
      <c r="Z83" s="36">
        <f>HLOOKUP($Z$3,Datos!$AV$2:$BP$305,Datos!$A82+2,FALSE)</f>
        <v>0.18576109976548819</v>
      </c>
      <c r="AA83" s="36">
        <f>HLOOKUP($AA$3,Datos!$AV$2:$BP$305,Datos!$A82+2,FALSE)</f>
        <v>0.20884618689529935</v>
      </c>
      <c r="AB83" s="36">
        <f>HLOOKUP($AB$3,Datos!$AV$2:$BP$305,Datos!$A82+2,FALSE)</f>
        <v>0.22786667393415197</v>
      </c>
      <c r="AC83" s="36">
        <f t="shared" si="3"/>
        <v>24.875089699042459</v>
      </c>
      <c r="AD83" s="36">
        <f t="shared" si="4"/>
        <v>25.180895418210376</v>
      </c>
      <c r="AE83" s="36">
        <f t="shared" si="5"/>
        <v>29.4062883706479</v>
      </c>
    </row>
    <row r="84" spans="20:31" x14ac:dyDescent="0.25">
      <c r="T84" s="33">
        <v>80</v>
      </c>
      <c r="U84" s="34">
        <v>7950</v>
      </c>
      <c r="V84" s="35">
        <f>HLOOKUP($V$3,Datos!$Z$2:$AT$303,$T84+2,FALSE)</f>
        <v>9.4699271799999991</v>
      </c>
      <c r="W84" s="35">
        <f>HLOOKUP($W$3,Datos!$Z$2:$AT$303,$T84+2,FALSE)</f>
        <v>8.9917200800000003</v>
      </c>
      <c r="X84" s="35">
        <f>HLOOKUP($X$3,Datos!$Z$2:$AT$303,$T84+2,FALSE)</f>
        <v>14.715562519999997</v>
      </c>
      <c r="Y84" s="33"/>
      <c r="Z84" s="36">
        <f>HLOOKUP($Z$3,Datos!$AV$2:$BP$305,Datos!$A83+2,FALSE)</f>
        <v>0.19729068169520897</v>
      </c>
      <c r="AA84" s="36">
        <f>HLOOKUP($AA$3,Datos!$AV$2:$BP$305,Datos!$A83+2,FALSE)</f>
        <v>0.20345033988151476</v>
      </c>
      <c r="AB84" s="36">
        <f>HLOOKUP($AB$3,Datos!$AV$2:$BP$305,Datos!$A83+2,FALSE)</f>
        <v>0.22916814318607076</v>
      </c>
      <c r="AC84" s="36">
        <f t="shared" si="3"/>
        <v>24.875089699042459</v>
      </c>
      <c r="AD84" s="36">
        <f t="shared" si="4"/>
        <v>25.180895418210376</v>
      </c>
      <c r="AE84" s="36">
        <f t="shared" si="5"/>
        <v>29.4062883706479</v>
      </c>
    </row>
    <row r="85" spans="20:31" x14ac:dyDescent="0.25">
      <c r="T85" s="33">
        <v>81</v>
      </c>
      <c r="U85" s="34">
        <v>8050</v>
      </c>
      <c r="V85" s="35">
        <f>HLOOKUP($V$3,Datos!$Z$2:$AT$303,$T85+2,FALSE)</f>
        <v>9.2252228400000007</v>
      </c>
      <c r="W85" s="35">
        <f>HLOOKUP($W$3,Datos!$Z$2:$AT$303,$T85+2,FALSE)</f>
        <v>8.9022598000000013</v>
      </c>
      <c r="X85" s="35">
        <f>HLOOKUP($X$3,Datos!$Z$2:$AT$303,$T85+2,FALSE)</f>
        <v>13.756942499999997</v>
      </c>
      <c r="Y85" s="33"/>
      <c r="Z85" s="36">
        <f>HLOOKUP($Z$3,Datos!$AV$2:$BP$305,Datos!$A84+2,FALSE)</f>
        <v>0.19219266086202491</v>
      </c>
      <c r="AA85" s="36">
        <f>HLOOKUP($AA$3,Datos!$AV$2:$BP$305,Datos!$A84+2,FALSE)</f>
        <v>0.20142617495979101</v>
      </c>
      <c r="AB85" s="36">
        <f>HLOOKUP($AB$3,Datos!$AV$2:$BP$305,Datos!$A84+2,FALSE)</f>
        <v>0.21423937850542615</v>
      </c>
      <c r="AC85" s="36">
        <f t="shared" si="3"/>
        <v>24.875089699042459</v>
      </c>
      <c r="AD85" s="36">
        <f t="shared" si="4"/>
        <v>25.180895418210376</v>
      </c>
      <c r="AE85" s="36">
        <f t="shared" si="5"/>
        <v>29.4062883706479</v>
      </c>
    </row>
    <row r="86" spans="20:31" x14ac:dyDescent="0.25">
      <c r="T86" s="33">
        <v>82</v>
      </c>
      <c r="U86" s="34">
        <v>8150</v>
      </c>
      <c r="V86" s="35">
        <f>HLOOKUP($V$3,Datos!$Z$2:$AT$303,$T86+2,FALSE)</f>
        <v>8.6632527899999996</v>
      </c>
      <c r="W86" s="35">
        <f>HLOOKUP($W$3,Datos!$Z$2:$AT$303,$T86+2,FALSE)</f>
        <v>8.6710654500000004</v>
      </c>
      <c r="X86" s="35">
        <f>HLOOKUP($X$3,Datos!$Z$2:$AT$303,$T86+2,FALSE)</f>
        <v>14.325695550000001</v>
      </c>
      <c r="Y86" s="33"/>
      <c r="Z86" s="36">
        <f>HLOOKUP($Z$3,Datos!$AV$2:$BP$305,Datos!$A85+2,FALSE)</f>
        <v>0.18048491991012552</v>
      </c>
      <c r="AA86" s="36">
        <f>HLOOKUP($AA$3,Datos!$AV$2:$BP$305,Datos!$A85+2,FALSE)</f>
        <v>0.19619507694209268</v>
      </c>
      <c r="AB86" s="36">
        <f>HLOOKUP($AB$3,Datos!$AV$2:$BP$305,Datos!$A85+2,FALSE)</f>
        <v>0.22309667364604813</v>
      </c>
      <c r="AC86" s="36">
        <f t="shared" si="3"/>
        <v>24.875089699042459</v>
      </c>
      <c r="AD86" s="36">
        <f t="shared" si="4"/>
        <v>25.180895418210376</v>
      </c>
      <c r="AE86" s="36">
        <f t="shared" si="5"/>
        <v>29.4062883706479</v>
      </c>
    </row>
    <row r="87" spans="20:31" x14ac:dyDescent="0.25">
      <c r="T87" s="33">
        <v>83</v>
      </c>
      <c r="U87" s="34">
        <v>8250</v>
      </c>
      <c r="V87" s="35">
        <f>HLOOKUP($V$3,Datos!$Z$2:$AT$303,$T87+2,FALSE)</f>
        <v>9.1903185000000001</v>
      </c>
      <c r="W87" s="35">
        <f>HLOOKUP($W$3,Datos!$Z$2:$AT$303,$T87+2,FALSE)</f>
        <v>9.1651282199999979</v>
      </c>
      <c r="X87" s="35">
        <f>HLOOKUP($X$3,Datos!$Z$2:$AT$303,$T87+2,FALSE)</f>
        <v>13.817800019999998</v>
      </c>
      <c r="Y87" s="33"/>
      <c r="Z87" s="36">
        <f>HLOOKUP($Z$3,Datos!$AV$2:$BP$305,Datos!$A86+2,FALSE)</f>
        <v>0.19146548515076231</v>
      </c>
      <c r="AA87" s="36">
        <f>HLOOKUP($AA$3,Datos!$AV$2:$BP$305,Datos!$A86+2,FALSE)</f>
        <v>0.20737394345317098</v>
      </c>
      <c r="AB87" s="36">
        <f>HLOOKUP($AB$3,Datos!$AV$2:$BP$305,Datos!$A86+2,FALSE)</f>
        <v>0.21518712378110652</v>
      </c>
      <c r="AC87" s="36">
        <f t="shared" si="3"/>
        <v>24.875089699042459</v>
      </c>
      <c r="AD87" s="36">
        <f t="shared" si="4"/>
        <v>25.180895418210376</v>
      </c>
      <c r="AE87" s="36">
        <f t="shared" si="5"/>
        <v>29.4062883706479</v>
      </c>
    </row>
    <row r="88" spans="20:31" x14ac:dyDescent="0.25">
      <c r="T88" s="33">
        <v>84</v>
      </c>
      <c r="U88" s="34">
        <v>8350</v>
      </c>
      <c r="V88" s="35">
        <f>HLOOKUP($V$3,Datos!$Z$2:$AT$303,$T88+2,FALSE)</f>
        <v>9.2359949199999996</v>
      </c>
      <c r="W88" s="35">
        <f>HLOOKUP($W$3,Datos!$Z$2:$AT$303,$T88+2,FALSE)</f>
        <v>9.2006407499999998</v>
      </c>
      <c r="X88" s="35">
        <f>HLOOKUP($X$3,Datos!$Z$2:$AT$303,$T88+2,FALSE)</f>
        <v>13.510151650000003</v>
      </c>
      <c r="Y88" s="33"/>
      <c r="Z88" s="36">
        <f>HLOOKUP($Z$3,Datos!$AV$2:$BP$305,Datos!$A87+2,FALSE)</f>
        <v>0.1924170798006376</v>
      </c>
      <c r="AA88" s="36">
        <f>HLOOKUP($AA$3,Datos!$AV$2:$BP$305,Datos!$A87+2,FALSE)</f>
        <v>0.20817746449633859</v>
      </c>
      <c r="AB88" s="36">
        <f>HLOOKUP($AB$3,Datos!$AV$2:$BP$305,Datos!$A87+2,FALSE)</f>
        <v>0.21039605951758966</v>
      </c>
      <c r="AC88" s="36">
        <f t="shared" si="3"/>
        <v>24.875089699042459</v>
      </c>
      <c r="AD88" s="36">
        <f t="shared" si="4"/>
        <v>25.180895418210376</v>
      </c>
      <c r="AE88" s="36">
        <f t="shared" si="5"/>
        <v>29.4062883706479</v>
      </c>
    </row>
    <row r="89" spans="20:31" x14ac:dyDescent="0.25">
      <c r="T89" s="33">
        <v>85</v>
      </c>
      <c r="U89" s="34">
        <v>8450</v>
      </c>
      <c r="V89" s="35">
        <f>HLOOKUP($V$3,Datos!$Z$2:$AT$303,$T89+2,FALSE)</f>
        <v>8.3834800999999999</v>
      </c>
      <c r="W89" s="35">
        <f>HLOOKUP($W$3,Datos!$Z$2:$AT$303,$T89+2,FALSE)</f>
        <v>8.4911725499999999</v>
      </c>
      <c r="X89" s="35">
        <f>HLOOKUP($X$3,Datos!$Z$2:$AT$303,$T89+2,FALSE)</f>
        <v>13.519700049999999</v>
      </c>
      <c r="Y89" s="33"/>
      <c r="Z89" s="36">
        <f>HLOOKUP($Z$3,Datos!$AV$2:$BP$305,Datos!$A88+2,FALSE)</f>
        <v>0.17465630648146321</v>
      </c>
      <c r="AA89" s="36">
        <f>HLOOKUP($AA$3,Datos!$AV$2:$BP$305,Datos!$A88+2,FALSE)</f>
        <v>0.19212474653571382</v>
      </c>
      <c r="AB89" s="36">
        <f>HLOOKUP($AB$3,Datos!$AV$2:$BP$305,Datos!$A88+2,FALSE)</f>
        <v>0.21054475849497656</v>
      </c>
      <c r="AC89" s="36">
        <f t="shared" si="3"/>
        <v>24.875089699042459</v>
      </c>
      <c r="AD89" s="36">
        <f t="shared" si="4"/>
        <v>25.180895418210376</v>
      </c>
      <c r="AE89" s="36">
        <f t="shared" si="5"/>
        <v>29.4062883706479</v>
      </c>
    </row>
    <row r="90" spans="20:31" x14ac:dyDescent="0.25">
      <c r="T90" s="33">
        <v>86</v>
      </c>
      <c r="U90" s="34">
        <v>8550</v>
      </c>
      <c r="V90" s="35">
        <f>HLOOKUP($V$3,Datos!$Z$2:$AT$303,$T90+2,FALSE)</f>
        <v>8.8899514600000007</v>
      </c>
      <c r="W90" s="35">
        <f>HLOOKUP($W$3,Datos!$Z$2:$AT$303,$T90+2,FALSE)</f>
        <v>8.62706777</v>
      </c>
      <c r="X90" s="35">
        <f>HLOOKUP($X$3,Datos!$Z$2:$AT$303,$T90+2,FALSE)</f>
        <v>13.35304028</v>
      </c>
      <c r="Y90" s="33"/>
      <c r="Z90" s="36">
        <f>HLOOKUP($Z$3,Datos!$AV$2:$BP$305,Datos!$A89+2,FALSE)</f>
        <v>0.18520782160657739</v>
      </c>
      <c r="AA90" s="36">
        <f>HLOOKUP($AA$3,Datos!$AV$2:$BP$305,Datos!$A89+2,FALSE)</f>
        <v>0.19519956742107142</v>
      </c>
      <c r="AB90" s="36">
        <f>HLOOKUP($AB$3,Datos!$AV$2:$BP$305,Datos!$A89+2,FALSE)</f>
        <v>0.20794933545336269</v>
      </c>
      <c r="AC90" s="36">
        <f t="shared" si="3"/>
        <v>24.875089699042459</v>
      </c>
      <c r="AD90" s="36">
        <f t="shared" si="4"/>
        <v>25.180895418210376</v>
      </c>
      <c r="AE90" s="36">
        <f t="shared" si="5"/>
        <v>29.4062883706479</v>
      </c>
    </row>
    <row r="91" spans="20:31" x14ac:dyDescent="0.25">
      <c r="T91" s="33">
        <v>87</v>
      </c>
      <c r="U91" s="34">
        <v>8650</v>
      </c>
      <c r="V91" s="35">
        <f>HLOOKUP($V$3,Datos!$Z$2:$AT$303,$T91+2,FALSE)</f>
        <v>8.2449995100000013</v>
      </c>
      <c r="W91" s="35">
        <f>HLOOKUP($W$3,Datos!$Z$2:$AT$303,$T91+2,FALSE)</f>
        <v>8.5728648799999991</v>
      </c>
      <c r="X91" s="35">
        <f>HLOOKUP($X$3,Datos!$Z$2:$AT$303,$T91+2,FALSE)</f>
        <v>14.10003423</v>
      </c>
      <c r="Y91" s="33"/>
      <c r="Z91" s="36">
        <f>HLOOKUP($Z$3,Datos!$AV$2:$BP$305,Datos!$A90+2,FALSE)</f>
        <v>0.17177128640862097</v>
      </c>
      <c r="AA91" s="36">
        <f>HLOOKUP($AA$3,Datos!$AV$2:$BP$305,Datos!$A90+2,FALSE)</f>
        <v>0.19397315064041684</v>
      </c>
      <c r="AB91" s="36">
        <f>HLOOKUP($AB$3,Datos!$AV$2:$BP$305,Datos!$A90+2,FALSE)</f>
        <v>0.21958240868859016</v>
      </c>
      <c r="AC91" s="36">
        <f t="shared" si="3"/>
        <v>24.875089699042459</v>
      </c>
      <c r="AD91" s="36">
        <f t="shared" si="4"/>
        <v>25.180895418210376</v>
      </c>
      <c r="AE91" s="36">
        <f t="shared" si="5"/>
        <v>29.4062883706479</v>
      </c>
    </row>
    <row r="92" spans="20:31" x14ac:dyDescent="0.25">
      <c r="T92" s="33">
        <v>88</v>
      </c>
      <c r="U92" s="34">
        <v>8750</v>
      </c>
      <c r="V92" s="35">
        <f>HLOOKUP($V$3,Datos!$Z$2:$AT$303,$T92+2,FALSE)</f>
        <v>8.1812865499999994</v>
      </c>
      <c r="W92" s="35">
        <f>HLOOKUP($W$3,Datos!$Z$2:$AT$303,$T92+2,FALSE)</f>
        <v>8.496684179999999</v>
      </c>
      <c r="X92" s="35">
        <f>HLOOKUP($X$3,Datos!$Z$2:$AT$303,$T92+2,FALSE)</f>
        <v>13.158783699999999</v>
      </c>
      <c r="Y92" s="33"/>
      <c r="Z92" s="36">
        <f>HLOOKUP($Z$3,Datos!$AV$2:$BP$305,Datos!$A91+2,FALSE)</f>
        <v>0.17044392949527878</v>
      </c>
      <c r="AA92" s="36">
        <f>HLOOKUP($AA$3,Datos!$AV$2:$BP$305,Datos!$A91+2,FALSE)</f>
        <v>0.1922494549326417</v>
      </c>
      <c r="AB92" s="36">
        <f>HLOOKUP($AB$3,Datos!$AV$2:$BP$305,Datos!$A91+2,FALSE)</f>
        <v>0.20492414224856517</v>
      </c>
      <c r="AC92" s="36">
        <f t="shared" si="3"/>
        <v>24.875089699042459</v>
      </c>
      <c r="AD92" s="36">
        <f t="shared" si="4"/>
        <v>25.180895418210376</v>
      </c>
      <c r="AE92" s="36">
        <f t="shared" si="5"/>
        <v>29.4062883706479</v>
      </c>
    </row>
    <row r="93" spans="20:31" x14ac:dyDescent="0.25">
      <c r="T93" s="33">
        <v>89</v>
      </c>
      <c r="U93" s="34">
        <v>8850</v>
      </c>
      <c r="V93" s="35">
        <f>HLOOKUP($V$3,Datos!$Z$2:$AT$303,$T93+2,FALSE)</f>
        <v>8.4613563799999998</v>
      </c>
      <c r="W93" s="35">
        <f>HLOOKUP($W$3,Datos!$Z$2:$AT$303,$T93+2,FALSE)</f>
        <v>8.0277411799999996</v>
      </c>
      <c r="X93" s="35">
        <f>HLOOKUP($X$3,Datos!$Z$2:$AT$303,$T93+2,FALSE)</f>
        <v>13.30983732</v>
      </c>
      <c r="Y93" s="33"/>
      <c r="Z93" s="36">
        <f>HLOOKUP($Z$3,Datos!$AV$2:$BP$305,Datos!$A92+2,FALSE)</f>
        <v>0.17627873335730396</v>
      </c>
      <c r="AA93" s="36">
        <f>HLOOKUP($AA$3,Datos!$AV$2:$BP$305,Datos!$A92+2,FALSE)</f>
        <v>0.18163895862201176</v>
      </c>
      <c r="AB93" s="36">
        <f>HLOOKUP($AB$3,Datos!$AV$2:$BP$305,Datos!$A92+2,FALSE)</f>
        <v>0.20727652786548517</v>
      </c>
      <c r="AC93" s="36">
        <f t="shared" si="3"/>
        <v>24.875089699042459</v>
      </c>
      <c r="AD93" s="36">
        <f t="shared" si="4"/>
        <v>25.180895418210376</v>
      </c>
      <c r="AE93" s="36">
        <f t="shared" si="5"/>
        <v>29.4062883706479</v>
      </c>
    </row>
    <row r="94" spans="20:31" x14ac:dyDescent="0.25">
      <c r="T94" s="33">
        <v>90</v>
      </c>
      <c r="U94" s="34">
        <v>8950</v>
      </c>
      <c r="V94" s="35">
        <f>HLOOKUP($V$3,Datos!$Z$2:$AT$303,$T94+2,FALSE)</f>
        <v>8.2890975999999981</v>
      </c>
      <c r="W94" s="35">
        <f>HLOOKUP($W$3,Datos!$Z$2:$AT$303,$T94+2,FALSE)</f>
        <v>8.0451137399999997</v>
      </c>
      <c r="X94" s="35">
        <f>HLOOKUP($X$3,Datos!$Z$2:$AT$303,$T94+2,FALSE)</f>
        <v>12.790277240000002</v>
      </c>
      <c r="Y94" s="33"/>
      <c r="Z94" s="36">
        <f>HLOOKUP($Z$3,Datos!$AV$2:$BP$305,Datos!$A93+2,FALSE)</f>
        <v>0.17268999909481039</v>
      </c>
      <c r="AA94" s="36">
        <f>HLOOKUP($AA$3,Datos!$AV$2:$BP$305,Datos!$A93+2,FALSE)</f>
        <v>0.18203203727717071</v>
      </c>
      <c r="AB94" s="36">
        <f>HLOOKUP($AB$3,Datos!$AV$2:$BP$305,Datos!$A93+2,FALSE)</f>
        <v>0.19918532383265383</v>
      </c>
      <c r="AC94" s="36">
        <f t="shared" si="3"/>
        <v>24.875089699042459</v>
      </c>
      <c r="AD94" s="36">
        <f t="shared" si="4"/>
        <v>25.180895418210376</v>
      </c>
      <c r="AE94" s="36">
        <f t="shared" si="5"/>
        <v>29.4062883706479</v>
      </c>
    </row>
    <row r="95" spans="20:31" x14ac:dyDescent="0.25">
      <c r="T95" s="33">
        <v>91</v>
      </c>
      <c r="U95" s="34">
        <v>9050</v>
      </c>
      <c r="V95" s="35">
        <f>HLOOKUP($V$3,Datos!$Z$2:$AT$303,$T95+2,FALSE)</f>
        <v>8.3433939199999987</v>
      </c>
      <c r="W95" s="35">
        <f>HLOOKUP($W$3,Datos!$Z$2:$AT$303,$T95+2,FALSE)</f>
        <v>7.7822825400000006</v>
      </c>
      <c r="X95" s="35">
        <f>HLOOKUP($X$3,Datos!$Z$2:$AT$303,$T95+2,FALSE)</f>
        <v>12.507966130000002</v>
      </c>
      <c r="Y95" s="33"/>
      <c r="Z95" s="36">
        <f>HLOOKUP($Z$3,Datos!$AV$2:$BP$305,Datos!$A94+2,FALSE)</f>
        <v>0.17382117547903483</v>
      </c>
      <c r="AA95" s="36">
        <f>HLOOKUP($AA$3,Datos!$AV$2:$BP$305,Datos!$A94+2,FALSE)</f>
        <v>0.17608511093874912</v>
      </c>
      <c r="AB95" s="36">
        <f>HLOOKUP($AB$3,Datos!$AV$2:$BP$305,Datos!$A94+2,FALSE)</f>
        <v>0.19478884134742303</v>
      </c>
      <c r="AC95" s="36">
        <f t="shared" si="3"/>
        <v>24.875089699042459</v>
      </c>
      <c r="AD95" s="36">
        <f t="shared" si="4"/>
        <v>25.180895418210376</v>
      </c>
      <c r="AE95" s="36">
        <f t="shared" si="5"/>
        <v>29.4062883706479</v>
      </c>
    </row>
    <row r="96" spans="20:31" x14ac:dyDescent="0.25">
      <c r="T96" s="33">
        <v>92</v>
      </c>
      <c r="U96" s="34">
        <v>9150</v>
      </c>
      <c r="V96" s="35">
        <f>HLOOKUP($V$3,Datos!$Z$2:$AT$303,$T96+2,FALSE)</f>
        <v>7.8577135200000017</v>
      </c>
      <c r="W96" s="35">
        <f>HLOOKUP($W$3,Datos!$Z$2:$AT$303,$T96+2,FALSE)</f>
        <v>7.7305013600000008</v>
      </c>
      <c r="X96" s="35">
        <f>HLOOKUP($X$3,Datos!$Z$2:$AT$303,$T96+2,FALSE)</f>
        <v>12.279282079999998</v>
      </c>
      <c r="Y96" s="33"/>
      <c r="Z96" s="36">
        <f>HLOOKUP($Z$3,Datos!$AV$2:$BP$305,Datos!$A95+2,FALSE)</f>
        <v>0.16370280652215746</v>
      </c>
      <c r="AA96" s="36">
        <f>HLOOKUP($AA$3,Datos!$AV$2:$BP$305,Datos!$A95+2,FALSE)</f>
        <v>0.1749134887600407</v>
      </c>
      <c r="AB96" s="36">
        <f>HLOOKUP($AB$3,Datos!$AV$2:$BP$305,Datos!$A95+2,FALSE)</f>
        <v>0.191227502863519</v>
      </c>
      <c r="AC96" s="36">
        <f t="shared" si="3"/>
        <v>24.875089699042459</v>
      </c>
      <c r="AD96" s="36">
        <f t="shared" si="4"/>
        <v>25.180895418210376</v>
      </c>
      <c r="AE96" s="36">
        <f t="shared" si="5"/>
        <v>29.4062883706479</v>
      </c>
    </row>
    <row r="97" spans="20:31" x14ac:dyDescent="0.25">
      <c r="T97" s="33">
        <v>93</v>
      </c>
      <c r="U97" s="34">
        <v>9250</v>
      </c>
      <c r="V97" s="35">
        <f>HLOOKUP($V$3,Datos!$Z$2:$AT$303,$T97+2,FALSE)</f>
        <v>7.5099218899999993</v>
      </c>
      <c r="W97" s="35">
        <f>HLOOKUP($W$3,Datos!$Z$2:$AT$303,$T97+2,FALSE)</f>
        <v>8.1131016599999999</v>
      </c>
      <c r="X97" s="35">
        <f>HLOOKUP($X$3,Datos!$Z$2:$AT$303,$T97+2,FALSE)</f>
        <v>12.26434822</v>
      </c>
      <c r="Y97" s="33"/>
      <c r="Z97" s="36">
        <f>HLOOKUP($Z$3,Datos!$AV$2:$BP$305,Datos!$A96+2,FALSE)</f>
        <v>0.1564571280215348</v>
      </c>
      <c r="AA97" s="36">
        <f>HLOOKUP($AA$3,Datos!$AV$2:$BP$305,Datos!$A96+2,FALSE)</f>
        <v>0.18357035979041306</v>
      </c>
      <c r="AB97" s="36">
        <f>HLOOKUP($AB$3,Datos!$AV$2:$BP$305,Datos!$A96+2,FALSE)</f>
        <v>0.19099493513380097</v>
      </c>
      <c r="AC97" s="36">
        <f t="shared" si="3"/>
        <v>24.875089699042459</v>
      </c>
      <c r="AD97" s="36">
        <f t="shared" si="4"/>
        <v>25.180895418210376</v>
      </c>
      <c r="AE97" s="36">
        <f t="shared" si="5"/>
        <v>29.4062883706479</v>
      </c>
    </row>
    <row r="98" spans="20:31" x14ac:dyDescent="0.25">
      <c r="T98" s="33">
        <v>94</v>
      </c>
      <c r="U98" s="34">
        <v>9350</v>
      </c>
      <c r="V98" s="35">
        <f>HLOOKUP($V$3,Datos!$Z$2:$AT$303,$T98+2,FALSE)</f>
        <v>8.3597518300000004</v>
      </c>
      <c r="W98" s="35">
        <f>HLOOKUP($W$3,Datos!$Z$2:$AT$303,$T98+2,FALSE)</f>
        <v>7.5266317099999993</v>
      </c>
      <c r="X98" s="35">
        <f>HLOOKUP($X$3,Datos!$Z$2:$AT$303,$T98+2,FALSE)</f>
        <v>11.211460460000001</v>
      </c>
      <c r="Y98" s="33"/>
      <c r="Z98" s="36">
        <f>HLOOKUP($Z$3,Datos!$AV$2:$BP$305,Datos!$A97+2,FALSE)</f>
        <v>0.17416196618984675</v>
      </c>
      <c r="AA98" s="36">
        <f>HLOOKUP($AA$3,Datos!$AV$2:$BP$305,Datos!$A97+2,FALSE)</f>
        <v>0.17030065059170377</v>
      </c>
      <c r="AB98" s="36">
        <f>HLOOKUP($AB$3,Datos!$AV$2:$BP$305,Datos!$A97+2,FALSE)</f>
        <v>0.1745981217184385</v>
      </c>
      <c r="AC98" s="36">
        <f t="shared" si="3"/>
        <v>24.875089699042459</v>
      </c>
      <c r="AD98" s="36">
        <f t="shared" si="4"/>
        <v>25.180895418210376</v>
      </c>
      <c r="AE98" s="36">
        <f t="shared" si="5"/>
        <v>29.4062883706479</v>
      </c>
    </row>
    <row r="99" spans="20:31" x14ac:dyDescent="0.25">
      <c r="T99" s="33">
        <v>95</v>
      </c>
      <c r="U99" s="34">
        <v>9450</v>
      </c>
      <c r="V99" s="35">
        <f>HLOOKUP($V$3,Datos!$Z$2:$AT$303,$T99+2,FALSE)</f>
        <v>7.7203916199999991</v>
      </c>
      <c r="W99" s="35">
        <f>HLOOKUP($W$3,Datos!$Z$2:$AT$303,$T99+2,FALSE)</f>
        <v>8.1636342000000006</v>
      </c>
      <c r="X99" s="35">
        <f>HLOOKUP($X$3,Datos!$Z$2:$AT$303,$T99+2,FALSE)</f>
        <v>12.189385180000002</v>
      </c>
      <c r="Y99" s="33"/>
      <c r="Z99" s="36">
        <f>HLOOKUP($Z$3,Datos!$AV$2:$BP$305,Datos!$A98+2,FALSE)</f>
        <v>0.16084192588942151</v>
      </c>
      <c r="AA99" s="36">
        <f>HLOOKUP($AA$3,Datos!$AV$2:$BP$305,Datos!$A98+2,FALSE)</f>
        <v>0.18471372972926867</v>
      </c>
      <c r="AB99" s="36">
        <f>HLOOKUP($AB$3,Datos!$AV$2:$BP$305,Datos!$A98+2,FALSE)</f>
        <v>0.18982752201853376</v>
      </c>
      <c r="AC99" s="36">
        <f t="shared" si="3"/>
        <v>24.875089699042459</v>
      </c>
      <c r="AD99" s="36">
        <f t="shared" si="4"/>
        <v>25.180895418210376</v>
      </c>
      <c r="AE99" s="36">
        <f t="shared" si="5"/>
        <v>29.4062883706479</v>
      </c>
    </row>
    <row r="100" spans="20:31" x14ac:dyDescent="0.25">
      <c r="T100" s="33">
        <v>96</v>
      </c>
      <c r="U100" s="34">
        <v>9550</v>
      </c>
      <c r="V100" s="35">
        <f>HLOOKUP($V$3,Datos!$Z$2:$AT$303,$T100+2,FALSE)</f>
        <v>7.840521540000001</v>
      </c>
      <c r="W100" s="35">
        <f>HLOOKUP($W$3,Datos!$Z$2:$AT$303,$T100+2,FALSE)</f>
        <v>7.9168377099999994</v>
      </c>
      <c r="X100" s="35">
        <f>HLOOKUP($X$3,Datos!$Z$2:$AT$303,$T100+2,FALSE)</f>
        <v>12.357007320000003</v>
      </c>
      <c r="Y100" s="33"/>
      <c r="Z100" s="36">
        <f>HLOOKUP($Z$3,Datos!$AV$2:$BP$305,Datos!$A99+2,FALSE)</f>
        <v>0.16334463930614615</v>
      </c>
      <c r="AA100" s="36">
        <f>HLOOKUP($AA$3,Datos!$AV$2:$BP$305,Datos!$A99+2,FALSE)</f>
        <v>0.17912961130416916</v>
      </c>
      <c r="AB100" s="36">
        <f>HLOOKUP($AB$3,Datos!$AV$2:$BP$305,Datos!$A99+2,FALSE)</f>
        <v>0.19243793222395184</v>
      </c>
      <c r="AC100" s="36">
        <f t="shared" si="3"/>
        <v>24.875089699042459</v>
      </c>
      <c r="AD100" s="36">
        <f t="shared" si="4"/>
        <v>25.180895418210376</v>
      </c>
      <c r="AE100" s="36">
        <f t="shared" si="5"/>
        <v>29.4062883706479</v>
      </c>
    </row>
    <row r="101" spans="20:31" x14ac:dyDescent="0.25">
      <c r="T101" s="33">
        <v>97</v>
      </c>
      <c r="U101" s="34">
        <v>9650</v>
      </c>
      <c r="V101" s="35">
        <f>HLOOKUP($V$3,Datos!$Z$2:$AT$303,$T101+2,FALSE)</f>
        <v>7.4784957500000004</v>
      </c>
      <c r="W101" s="35">
        <f>HLOOKUP($W$3,Datos!$Z$2:$AT$303,$T101+2,FALSE)</f>
        <v>7.7105181700000003</v>
      </c>
      <c r="X101" s="35">
        <f>HLOOKUP($X$3,Datos!$Z$2:$AT$303,$T101+2,FALSE)</f>
        <v>11.73447397</v>
      </c>
      <c r="Y101" s="33"/>
      <c r="Z101" s="36">
        <f>HLOOKUP($Z$3,Datos!$AV$2:$BP$305,Datos!$A100+2,FALSE)</f>
        <v>0.15580241500571107</v>
      </c>
      <c r="AA101" s="36">
        <f>HLOOKUP($AA$3,Datos!$AV$2:$BP$305,Datos!$A100+2,FALSE)</f>
        <v>0.17446134092166882</v>
      </c>
      <c r="AB101" s="36">
        <f>HLOOKUP($AB$3,Datos!$AV$2:$BP$305,Datos!$A100+2,FALSE)</f>
        <v>0.18274310664749097</v>
      </c>
      <c r="AC101" s="36">
        <f t="shared" si="3"/>
        <v>24.875089699042459</v>
      </c>
      <c r="AD101" s="36">
        <f t="shared" si="4"/>
        <v>25.180895418210376</v>
      </c>
      <c r="AE101" s="36">
        <f t="shared" si="5"/>
        <v>29.4062883706479</v>
      </c>
    </row>
    <row r="102" spans="20:31" x14ac:dyDescent="0.25">
      <c r="T102" s="33">
        <v>98</v>
      </c>
      <c r="U102" s="34">
        <v>9750</v>
      </c>
      <c r="V102" s="35">
        <f>HLOOKUP($V$3,Datos!$Z$2:$AT$303,$T102+2,FALSE)</f>
        <v>7.2529788100000001</v>
      </c>
      <c r="W102" s="35">
        <f>HLOOKUP($W$3,Datos!$Z$2:$AT$303,$T102+2,FALSE)</f>
        <v>7.3017838699999986</v>
      </c>
      <c r="X102" s="35">
        <f>HLOOKUP($X$3,Datos!$Z$2:$AT$303,$T102+2,FALSE)</f>
        <v>11.582563440000001</v>
      </c>
      <c r="Y102" s="33"/>
      <c r="Z102" s="36">
        <f>HLOOKUP($Z$3,Datos!$AV$2:$BP$305,Datos!$A101+2,FALSE)</f>
        <v>0.15110413275066023</v>
      </c>
      <c r="AA102" s="36">
        <f>HLOOKUP($AA$3,Datos!$AV$2:$BP$305,Datos!$A101+2,FALSE)</f>
        <v>0.16521315130762634</v>
      </c>
      <c r="AB102" s="36">
        <f>HLOOKUP($AB$3,Datos!$AV$2:$BP$305,Datos!$A101+2,FALSE)</f>
        <v>0.18037737621461103</v>
      </c>
      <c r="AC102" s="36">
        <f t="shared" si="3"/>
        <v>24.875089699042459</v>
      </c>
      <c r="AD102" s="36">
        <f t="shared" si="4"/>
        <v>25.180895418210376</v>
      </c>
      <c r="AE102" s="36">
        <f t="shared" si="5"/>
        <v>29.4062883706479</v>
      </c>
    </row>
    <row r="103" spans="20:31" x14ac:dyDescent="0.25">
      <c r="T103" s="33">
        <v>99</v>
      </c>
      <c r="U103" s="34">
        <v>9850</v>
      </c>
      <c r="V103" s="35">
        <f>HLOOKUP($V$3,Datos!$Z$2:$AT$303,$T103+2,FALSE)</f>
        <v>7.5537667300000004</v>
      </c>
      <c r="W103" s="35">
        <f>HLOOKUP($W$3,Datos!$Z$2:$AT$303,$T103+2,FALSE)</f>
        <v>7.2106999699999985</v>
      </c>
      <c r="X103" s="35">
        <f>HLOOKUP($X$3,Datos!$Z$2:$AT$303,$T103+2,FALSE)</f>
        <v>11.66189301</v>
      </c>
      <c r="Y103" s="33"/>
      <c r="Z103" s="36">
        <f>HLOOKUP($Z$3,Datos!$AV$2:$BP$305,Datos!$A102+2,FALSE)</f>
        <v>0.15737056465182761</v>
      </c>
      <c r="AA103" s="36">
        <f>HLOOKUP($AA$3,Datos!$AV$2:$BP$305,Datos!$A102+2,FALSE)</f>
        <v>0.16315224969504699</v>
      </c>
      <c r="AB103" s="36">
        <f>HLOOKUP($AB$3,Datos!$AV$2:$BP$305,Datos!$A102+2,FALSE)</f>
        <v>0.18161279009919346</v>
      </c>
      <c r="AC103" s="36">
        <f t="shared" si="3"/>
        <v>24.875089699042459</v>
      </c>
      <c r="AD103" s="36">
        <f t="shared" si="4"/>
        <v>25.180895418210376</v>
      </c>
      <c r="AE103" s="36">
        <f t="shared" si="5"/>
        <v>29.4062883706479</v>
      </c>
    </row>
    <row r="104" spans="20:31" x14ac:dyDescent="0.25">
      <c r="T104" s="33">
        <v>100</v>
      </c>
      <c r="U104" s="34">
        <v>9950</v>
      </c>
      <c r="V104" s="35">
        <f>HLOOKUP($V$3,Datos!$Z$2:$AT$303,$T104+2,FALSE)</f>
        <v>7.1439084200000007</v>
      </c>
      <c r="W104" s="35">
        <f>HLOOKUP($W$3,Datos!$Z$2:$AT$303,$T104+2,FALSE)</f>
        <v>7.0748279099999998</v>
      </c>
      <c r="X104" s="35">
        <f>HLOOKUP($X$3,Datos!$Z$2:$AT$303,$T104+2,FALSE)</f>
        <v>12.136913570000001</v>
      </c>
      <c r="Y104" s="33"/>
      <c r="Z104" s="36">
        <f>HLOOKUP($Z$3,Datos!$AV$2:$BP$305,Datos!$A103+2,FALSE)</f>
        <v>0.14883182683036675</v>
      </c>
      <c r="AA104" s="36">
        <f>HLOOKUP($AA$3,Datos!$AV$2:$BP$305,Datos!$A103+2,FALSE)</f>
        <v>0.16007795283733151</v>
      </c>
      <c r="AB104" s="36">
        <f>HLOOKUP($AB$3,Datos!$AV$2:$BP$305,Datos!$A103+2,FALSE)</f>
        <v>0.18901037205112062</v>
      </c>
      <c r="AC104" s="36">
        <f t="shared" si="3"/>
        <v>24.875089699042459</v>
      </c>
      <c r="AD104" s="36">
        <f t="shared" si="4"/>
        <v>25.180895418210376</v>
      </c>
      <c r="AE104" s="36">
        <f t="shared" si="5"/>
        <v>29.4062883706479</v>
      </c>
    </row>
    <row r="105" spans="20:31" x14ac:dyDescent="0.25">
      <c r="T105" s="33">
        <v>101</v>
      </c>
      <c r="U105" s="34">
        <v>10050</v>
      </c>
      <c r="V105" s="35">
        <f>HLOOKUP($V$3,Datos!$Z$2:$AT$303,$T105+2,FALSE)</f>
        <v>7.4972227699999996</v>
      </c>
      <c r="W105" s="35">
        <f>HLOOKUP($W$3,Datos!$Z$2:$AT$303,$T105+2,FALSE)</f>
        <v>7.1653470800000001</v>
      </c>
      <c r="X105" s="35">
        <f>HLOOKUP($X$3,Datos!$Z$2:$AT$303,$T105+2,FALSE)</f>
        <v>10.201360169999997</v>
      </c>
      <c r="Y105" s="33"/>
      <c r="Z105" s="36">
        <f>HLOOKUP($Z$3,Datos!$AV$2:$BP$305,Datos!$A104+2,FALSE)</f>
        <v>0.15619256230797571</v>
      </c>
      <c r="AA105" s="36">
        <f>HLOOKUP($AA$3,Datos!$AV$2:$BP$305,Datos!$A104+2,FALSE)</f>
        <v>0.16212607663772152</v>
      </c>
      <c r="AB105" s="36">
        <f>HLOOKUP($AB$3,Datos!$AV$2:$BP$305,Datos!$A104+2,FALSE)</f>
        <v>0.15886764538928677</v>
      </c>
      <c r="AC105" s="36">
        <f t="shared" si="3"/>
        <v>24.875089699042459</v>
      </c>
      <c r="AD105" s="36">
        <f t="shared" si="4"/>
        <v>25.180895418210376</v>
      </c>
      <c r="AE105" s="36">
        <f t="shared" si="5"/>
        <v>29.4062883706479</v>
      </c>
    </row>
    <row r="106" spans="20:31" x14ac:dyDescent="0.25">
      <c r="T106" s="33">
        <v>102</v>
      </c>
      <c r="U106" s="34">
        <v>10150</v>
      </c>
      <c r="V106" s="35">
        <f>HLOOKUP($V$3,Datos!$Z$2:$AT$303,$T106+2,FALSE)</f>
        <v>7.7341218699999992</v>
      </c>
      <c r="W106" s="35">
        <f>HLOOKUP($W$3,Datos!$Z$2:$AT$303,$T106+2,FALSE)</f>
        <v>7.26795466</v>
      </c>
      <c r="X106" s="35">
        <f>HLOOKUP($X$3,Datos!$Z$2:$AT$303,$T106+2,FALSE)</f>
        <v>11.112652870000002</v>
      </c>
      <c r="Y106" s="33"/>
      <c r="Z106" s="36">
        <f>HLOOKUP($Z$3,Datos!$AV$2:$BP$305,Datos!$A105+2,FALSE)</f>
        <v>0.16112797353591943</v>
      </c>
      <c r="AA106" s="36">
        <f>HLOOKUP($AA$3,Datos!$AV$2:$BP$305,Datos!$A105+2,FALSE)</f>
        <v>0.16444771775195643</v>
      </c>
      <c r="AB106" s="36">
        <f>HLOOKUP($AB$3,Datos!$AV$2:$BP$305,Datos!$A105+2,FALSE)</f>
        <v>0.17305937307038544</v>
      </c>
      <c r="AC106" s="36">
        <f t="shared" si="3"/>
        <v>24.875089699042459</v>
      </c>
      <c r="AD106" s="36">
        <f t="shared" si="4"/>
        <v>25.180895418210376</v>
      </c>
      <c r="AE106" s="36">
        <f t="shared" si="5"/>
        <v>29.4062883706479</v>
      </c>
    </row>
    <row r="107" spans="20:31" x14ac:dyDescent="0.25">
      <c r="T107" s="33">
        <v>103</v>
      </c>
      <c r="U107" s="34">
        <v>10250</v>
      </c>
      <c r="V107" s="35">
        <f>HLOOKUP($V$3,Datos!$Z$2:$AT$303,$T107+2,FALSE)</f>
        <v>6.7331573199999992</v>
      </c>
      <c r="W107" s="35">
        <f>HLOOKUP($W$3,Datos!$Z$2:$AT$303,$T107+2,FALSE)</f>
        <v>7.0620081900000011</v>
      </c>
      <c r="X107" s="35">
        <f>HLOOKUP($X$3,Datos!$Z$2:$AT$303,$T107+2,FALSE)</f>
        <v>10.569159290000002</v>
      </c>
      <c r="Y107" s="33"/>
      <c r="Z107" s="36">
        <f>HLOOKUP($Z$3,Datos!$AV$2:$BP$305,Datos!$A106+2,FALSE)</f>
        <v>0.14027448916707361</v>
      </c>
      <c r="AA107" s="36">
        <f>HLOOKUP($AA$3,Datos!$AV$2:$BP$305,Datos!$A106+2,FALSE)</f>
        <v>0.15978788860401683</v>
      </c>
      <c r="AB107" s="36">
        <f>HLOOKUP($AB$3,Datos!$AV$2:$BP$305,Datos!$A106+2,FALSE)</f>
        <v>0.16459544827016989</v>
      </c>
      <c r="AC107" s="36">
        <f t="shared" si="3"/>
        <v>24.875089699042459</v>
      </c>
      <c r="AD107" s="36">
        <f t="shared" si="4"/>
        <v>25.180895418210376</v>
      </c>
      <c r="AE107" s="36">
        <f t="shared" si="5"/>
        <v>29.4062883706479</v>
      </c>
    </row>
    <row r="108" spans="20:31" x14ac:dyDescent="0.25">
      <c r="T108" s="33">
        <v>104</v>
      </c>
      <c r="U108" s="34">
        <v>10350</v>
      </c>
      <c r="V108" s="35">
        <f>HLOOKUP($V$3,Datos!$Z$2:$AT$303,$T108+2,FALSE)</f>
        <v>6.6757758800000007</v>
      </c>
      <c r="W108" s="35">
        <f>HLOOKUP($W$3,Datos!$Z$2:$AT$303,$T108+2,FALSE)</f>
        <v>6.7589643400000003</v>
      </c>
      <c r="X108" s="35">
        <f>HLOOKUP($X$3,Datos!$Z$2:$AT$303,$T108+2,FALSE)</f>
        <v>10.587101579999999</v>
      </c>
      <c r="Y108" s="33"/>
      <c r="Z108" s="36">
        <f>HLOOKUP($Z$3,Datos!$AV$2:$BP$305,Datos!$A107+2,FALSE)</f>
        <v>0.13907903927616408</v>
      </c>
      <c r="AA108" s="36">
        <f>HLOOKUP($AA$3,Datos!$AV$2:$BP$305,Datos!$A107+2,FALSE)</f>
        <v>0.15293109438300465</v>
      </c>
      <c r="AB108" s="36">
        <f>HLOOKUP($AB$3,Datos!$AV$2:$BP$305,Datos!$A107+2,FALSE)</f>
        <v>0.16487486682982175</v>
      </c>
      <c r="AC108" s="36">
        <f t="shared" si="3"/>
        <v>24.875089699042459</v>
      </c>
      <c r="AD108" s="36">
        <f t="shared" si="4"/>
        <v>25.180895418210376</v>
      </c>
      <c r="AE108" s="36">
        <f t="shared" si="5"/>
        <v>29.4062883706479</v>
      </c>
    </row>
    <row r="109" spans="20:31" x14ac:dyDescent="0.25">
      <c r="T109" s="33">
        <v>105</v>
      </c>
      <c r="U109" s="34">
        <v>10450</v>
      </c>
      <c r="V109" s="35">
        <f>HLOOKUP($V$3,Datos!$Z$2:$AT$303,$T109+2,FALSE)</f>
        <v>7.0109903199999986</v>
      </c>
      <c r="W109" s="35">
        <f>HLOOKUP($W$3,Datos!$Z$2:$AT$303,$T109+2,FALSE)</f>
        <v>7.0130036899999997</v>
      </c>
      <c r="X109" s="35">
        <f>HLOOKUP($X$3,Datos!$Z$2:$AT$303,$T109+2,FALSE)</f>
        <v>10.564515459999999</v>
      </c>
      <c r="Y109" s="33"/>
      <c r="Z109" s="36">
        <f>HLOOKUP($Z$3,Datos!$AV$2:$BP$305,Datos!$A108+2,FALSE)</f>
        <v>0.14606269227841209</v>
      </c>
      <c r="AA109" s="36">
        <f>HLOOKUP($AA$3,Datos!$AV$2:$BP$305,Datos!$A108+2,FALSE)</f>
        <v>0.15867909272380476</v>
      </c>
      <c r="AB109" s="36">
        <f>HLOOKUP($AB$3,Datos!$AV$2:$BP$305,Datos!$A108+2,FALSE)</f>
        <v>0.16452312905730079</v>
      </c>
      <c r="AC109" s="36">
        <f t="shared" si="3"/>
        <v>24.875089699042459</v>
      </c>
      <c r="AD109" s="36">
        <f t="shared" si="4"/>
        <v>25.180895418210376</v>
      </c>
      <c r="AE109" s="36">
        <f t="shared" si="5"/>
        <v>29.4062883706479</v>
      </c>
    </row>
    <row r="110" spans="20:31" x14ac:dyDescent="0.25">
      <c r="T110" s="33">
        <v>106</v>
      </c>
      <c r="U110" s="34">
        <v>10550</v>
      </c>
      <c r="V110" s="35">
        <f>HLOOKUP($V$3,Datos!$Z$2:$AT$303,$T110+2,FALSE)</f>
        <v>6.5199899199999996</v>
      </c>
      <c r="W110" s="35">
        <f>HLOOKUP($W$3,Datos!$Z$2:$AT$303,$T110+2,FALSE)</f>
        <v>6.0679051100000017</v>
      </c>
      <c r="X110" s="35">
        <f>HLOOKUP($X$3,Datos!$Z$2:$AT$303,$T110+2,FALSE)</f>
        <v>10.613688679999999</v>
      </c>
      <c r="Y110" s="33"/>
      <c r="Z110" s="36">
        <f>HLOOKUP($Z$3,Datos!$AV$2:$BP$305,Datos!$A109+2,FALSE)</f>
        <v>0.13583348968927245</v>
      </c>
      <c r="AA110" s="36">
        <f>HLOOKUP($AA$3,Datos!$AV$2:$BP$305,Datos!$A109+2,FALSE)</f>
        <v>0.13729490531452138</v>
      </c>
      <c r="AB110" s="36">
        <f>HLOOKUP($AB$3,Datos!$AV$2:$BP$305,Datos!$A109+2,FALSE)</f>
        <v>0.16528891259473369</v>
      </c>
      <c r="AC110" s="36">
        <f t="shared" si="3"/>
        <v>24.875089699042459</v>
      </c>
      <c r="AD110" s="36">
        <f t="shared" si="4"/>
        <v>25.180895418210376</v>
      </c>
      <c r="AE110" s="36">
        <f t="shared" si="5"/>
        <v>29.4062883706479</v>
      </c>
    </row>
    <row r="111" spans="20:31" x14ac:dyDescent="0.25">
      <c r="T111" s="33">
        <v>107</v>
      </c>
      <c r="U111" s="34">
        <v>10650</v>
      </c>
      <c r="V111" s="35">
        <f>HLOOKUP($V$3,Datos!$Z$2:$AT$303,$T111+2,FALSE)</f>
        <v>7.3150089100000004</v>
      </c>
      <c r="W111" s="35">
        <f>HLOOKUP($W$3,Datos!$Z$2:$AT$303,$T111+2,FALSE)</f>
        <v>6.1563342700000003</v>
      </c>
      <c r="X111" s="35">
        <f>HLOOKUP($X$3,Datos!$Z$2:$AT$303,$T111+2,FALSE)</f>
        <v>10.989131650000003</v>
      </c>
      <c r="Y111" s="33"/>
      <c r="Z111" s="36">
        <f>HLOOKUP($Z$3,Datos!$AV$2:$BP$305,Datos!$A110+2,FALSE)</f>
        <v>0.15239642998610975</v>
      </c>
      <c r="AA111" s="36">
        <f>HLOOKUP($AA$3,Datos!$AV$2:$BP$305,Datos!$A110+2,FALSE)</f>
        <v>0.13929573969296843</v>
      </c>
      <c r="AB111" s="36">
        <f>HLOOKUP($AB$3,Datos!$AV$2:$BP$305,Datos!$A110+2,FALSE)</f>
        <v>0.17113575454795346</v>
      </c>
      <c r="AC111" s="36">
        <f t="shared" si="3"/>
        <v>24.875089699042459</v>
      </c>
      <c r="AD111" s="36">
        <f t="shared" si="4"/>
        <v>25.180895418210376</v>
      </c>
      <c r="AE111" s="36">
        <f t="shared" si="5"/>
        <v>29.4062883706479</v>
      </c>
    </row>
    <row r="112" spans="20:31" x14ac:dyDescent="0.25">
      <c r="T112" s="33">
        <v>108</v>
      </c>
      <c r="U112" s="34">
        <v>10750</v>
      </c>
      <c r="V112" s="35">
        <f>HLOOKUP($V$3,Datos!$Z$2:$AT$303,$T112+2,FALSE)</f>
        <v>6.9019863099999998</v>
      </c>
      <c r="W112" s="35">
        <f>HLOOKUP($W$3,Datos!$Z$2:$AT$303,$T112+2,FALSE)</f>
        <v>6.5906588600000005</v>
      </c>
      <c r="X112" s="35">
        <f>HLOOKUP($X$3,Datos!$Z$2:$AT$303,$T112+2,FALSE)</f>
        <v>10.479707999999999</v>
      </c>
      <c r="Y112" s="33"/>
      <c r="Z112" s="36">
        <f>HLOOKUP($Z$3,Datos!$AV$2:$BP$305,Datos!$A111+2,FALSE)</f>
        <v>0.14379176927851517</v>
      </c>
      <c r="AA112" s="36">
        <f>HLOOKUP($AA$3,Datos!$AV$2:$BP$305,Datos!$A111+2,FALSE)</f>
        <v>0.14912294568561754</v>
      </c>
      <c r="AB112" s="36">
        <f>HLOOKUP($AB$3,Datos!$AV$2:$BP$305,Datos!$A111+2,FALSE)</f>
        <v>0.16320240699111321</v>
      </c>
      <c r="AC112" s="36">
        <f t="shared" si="3"/>
        <v>24.875089699042459</v>
      </c>
      <c r="AD112" s="36">
        <f t="shared" si="4"/>
        <v>25.180895418210376</v>
      </c>
      <c r="AE112" s="36">
        <f t="shared" si="5"/>
        <v>29.4062883706479</v>
      </c>
    </row>
    <row r="113" spans="20:31" x14ac:dyDescent="0.25">
      <c r="T113" s="33">
        <v>109</v>
      </c>
      <c r="U113" s="34">
        <v>10850</v>
      </c>
      <c r="V113" s="35">
        <f>HLOOKUP($V$3,Datos!$Z$2:$AT$303,$T113+2,FALSE)</f>
        <v>6.7481784100000004</v>
      </c>
      <c r="W113" s="35">
        <f>HLOOKUP($W$3,Datos!$Z$2:$AT$303,$T113+2,FALSE)</f>
        <v>6.1952374000000008</v>
      </c>
      <c r="X113" s="35">
        <f>HLOOKUP($X$3,Datos!$Z$2:$AT$303,$T113+2,FALSE)</f>
        <v>10.448122919999999</v>
      </c>
      <c r="Y113" s="33"/>
      <c r="Z113" s="36">
        <f>HLOOKUP($Z$3,Datos!$AV$2:$BP$305,Datos!$A112+2,FALSE)</f>
        <v>0.14058742938610341</v>
      </c>
      <c r="AA113" s="36">
        <f>HLOOKUP($AA$3,Datos!$AV$2:$BP$305,Datos!$A112+2,FALSE)</f>
        <v>0.14017597783990091</v>
      </c>
      <c r="AB113" s="36">
        <f>HLOOKUP($AB$3,Datos!$AV$2:$BP$305,Datos!$A112+2,FALSE)</f>
        <v>0.16271052677069039</v>
      </c>
      <c r="AC113" s="36">
        <f t="shared" si="3"/>
        <v>24.875089699042459</v>
      </c>
      <c r="AD113" s="36">
        <f t="shared" si="4"/>
        <v>25.180895418210376</v>
      </c>
      <c r="AE113" s="36">
        <f t="shared" si="5"/>
        <v>29.4062883706479</v>
      </c>
    </row>
    <row r="114" spans="20:31" x14ac:dyDescent="0.25">
      <c r="T114" s="33">
        <v>110</v>
      </c>
      <c r="U114" s="34">
        <v>10950</v>
      </c>
      <c r="V114" s="35">
        <f>HLOOKUP($V$3,Datos!$Z$2:$AT$303,$T114+2,FALSE)</f>
        <v>6.2976223799999991</v>
      </c>
      <c r="W114" s="35">
        <f>HLOOKUP($W$3,Datos!$Z$2:$AT$303,$T114+2,FALSE)</f>
        <v>6.4170022099999988</v>
      </c>
      <c r="X114" s="35">
        <f>HLOOKUP($X$3,Datos!$Z$2:$AT$303,$T114+2,FALSE)</f>
        <v>9.8995722200000014</v>
      </c>
      <c r="Y114" s="33"/>
      <c r="Z114" s="36">
        <f>HLOOKUP($Z$3,Datos!$AV$2:$BP$305,Datos!$A113+2,FALSE)</f>
        <v>0.13120082011118528</v>
      </c>
      <c r="AA114" s="36">
        <f>HLOOKUP($AA$3,Datos!$AV$2:$BP$305,Datos!$A113+2,FALSE)</f>
        <v>0.14519371922495736</v>
      </c>
      <c r="AB114" s="36">
        <f>HLOOKUP($AB$3,Datos!$AV$2:$BP$305,Datos!$A113+2,FALSE)</f>
        <v>0.15416784651694099</v>
      </c>
      <c r="AC114" s="36">
        <f t="shared" si="3"/>
        <v>24.875089699042459</v>
      </c>
      <c r="AD114" s="36">
        <f t="shared" si="4"/>
        <v>25.180895418210376</v>
      </c>
      <c r="AE114" s="36">
        <f t="shared" si="5"/>
        <v>29.4062883706479</v>
      </c>
    </row>
    <row r="115" spans="20:31" x14ac:dyDescent="0.25">
      <c r="T115" s="33">
        <v>111</v>
      </c>
      <c r="U115" s="34">
        <v>11050</v>
      </c>
      <c r="V115" s="35">
        <f>HLOOKUP($V$3,Datos!$Z$2:$AT$303,$T115+2,FALSE)</f>
        <v>5.8899588499999993</v>
      </c>
      <c r="W115" s="35">
        <f>HLOOKUP($W$3,Datos!$Z$2:$AT$303,$T115+2,FALSE)</f>
        <v>5.8672972100000003</v>
      </c>
      <c r="X115" s="35">
        <f>HLOOKUP($X$3,Datos!$Z$2:$AT$303,$T115+2,FALSE)</f>
        <v>9.8668112600000004</v>
      </c>
      <c r="Y115" s="33"/>
      <c r="Z115" s="36">
        <f>HLOOKUP($Z$3,Datos!$AV$2:$BP$305,Datos!$A114+2,FALSE)</f>
        <v>0.12270780699638167</v>
      </c>
      <c r="AA115" s="36">
        <f>HLOOKUP($AA$3,Datos!$AV$2:$BP$305,Datos!$A114+2,FALSE)</f>
        <v>0.13275586883709611</v>
      </c>
      <c r="AB115" s="36">
        <f>HLOOKUP($AB$3,Datos!$AV$2:$BP$305,Datos!$A114+2,FALSE)</f>
        <v>0.15365765410248253</v>
      </c>
      <c r="AC115" s="36">
        <f t="shared" si="3"/>
        <v>24.875089699042459</v>
      </c>
      <c r="AD115" s="36">
        <f t="shared" si="4"/>
        <v>25.180895418210376</v>
      </c>
      <c r="AE115" s="36">
        <f t="shared" si="5"/>
        <v>29.4062883706479</v>
      </c>
    </row>
    <row r="116" spans="20:31" x14ac:dyDescent="0.25">
      <c r="T116" s="33">
        <v>112</v>
      </c>
      <c r="U116" s="34">
        <v>11150</v>
      </c>
      <c r="V116" s="35">
        <f>HLOOKUP($V$3,Datos!$Z$2:$AT$303,$T116+2,FALSE)</f>
        <v>5.9104637899999997</v>
      </c>
      <c r="W116" s="35">
        <f>HLOOKUP($W$3,Datos!$Z$2:$AT$303,$T116+2,FALSE)</f>
        <v>6.278478129999999</v>
      </c>
      <c r="X116" s="35">
        <f>HLOOKUP($X$3,Datos!$Z$2:$AT$303,$T116+2,FALSE)</f>
        <v>9.488152509999999</v>
      </c>
      <c r="Y116" s="33"/>
      <c r="Z116" s="36">
        <f>HLOOKUP($Z$3,Datos!$AV$2:$BP$305,Datos!$A115+2,FALSE)</f>
        <v>0.12313499439854704</v>
      </c>
      <c r="AA116" s="36">
        <f>HLOOKUP($AA$3,Datos!$AV$2:$BP$305,Datos!$A115+2,FALSE)</f>
        <v>0.14205941667694319</v>
      </c>
      <c r="AB116" s="36">
        <f>HLOOKUP($AB$3,Datos!$AV$2:$BP$305,Datos!$A115+2,FALSE)</f>
        <v>0.14776073221990274</v>
      </c>
      <c r="AC116" s="36">
        <f t="shared" si="3"/>
        <v>24.875089699042459</v>
      </c>
      <c r="AD116" s="36">
        <f t="shared" si="4"/>
        <v>25.180895418210376</v>
      </c>
      <c r="AE116" s="36">
        <f t="shared" si="5"/>
        <v>29.4062883706479</v>
      </c>
    </row>
    <row r="117" spans="20:31" x14ac:dyDescent="0.25">
      <c r="T117" s="33">
        <v>113</v>
      </c>
      <c r="U117" s="34">
        <v>11250</v>
      </c>
      <c r="V117" s="35">
        <f>HLOOKUP($V$3,Datos!$Z$2:$AT$303,$T117+2,FALSE)</f>
        <v>6.1761798399999996</v>
      </c>
      <c r="W117" s="35">
        <f>HLOOKUP($W$3,Datos!$Z$2:$AT$303,$T117+2,FALSE)</f>
        <v>6.7721891499999991</v>
      </c>
      <c r="X117" s="35">
        <f>HLOOKUP($X$3,Datos!$Z$2:$AT$303,$T117+2,FALSE)</f>
        <v>10.20363927</v>
      </c>
      <c r="Y117" s="33"/>
      <c r="Z117" s="36">
        <f>HLOOKUP($Z$3,Datos!$AV$2:$BP$305,Datos!$A116+2,FALSE)</f>
        <v>0.12867076037070505</v>
      </c>
      <c r="AA117" s="36">
        <f>HLOOKUP($AA$3,Datos!$AV$2:$BP$305,Datos!$A116+2,FALSE)</f>
        <v>0.15323032434850956</v>
      </c>
      <c r="AB117" s="36">
        <f>HLOOKUP($AB$3,Datos!$AV$2:$BP$305,Datos!$A116+2,FALSE)</f>
        <v>0.1589031382299054</v>
      </c>
      <c r="AC117" s="36">
        <f t="shared" si="3"/>
        <v>24.875089699042459</v>
      </c>
      <c r="AD117" s="36">
        <f t="shared" si="4"/>
        <v>25.180895418210376</v>
      </c>
      <c r="AE117" s="36">
        <f t="shared" si="5"/>
        <v>29.4062883706479</v>
      </c>
    </row>
    <row r="118" spans="20:31" x14ac:dyDescent="0.25">
      <c r="T118" s="33">
        <v>114</v>
      </c>
      <c r="U118" s="34">
        <v>11350</v>
      </c>
      <c r="V118" s="35">
        <f>HLOOKUP($V$3,Datos!$Z$2:$AT$303,$T118+2,FALSE)</f>
        <v>6.2867349000000008</v>
      </c>
      <c r="W118" s="35">
        <f>HLOOKUP($W$3,Datos!$Z$2:$AT$303,$T118+2,FALSE)</f>
        <v>6.2428046899999998</v>
      </c>
      <c r="X118" s="35">
        <f>HLOOKUP($X$3,Datos!$Z$2:$AT$303,$T118+2,FALSE)</f>
        <v>9.7276248499999998</v>
      </c>
      <c r="Y118" s="33"/>
      <c r="Z118" s="36">
        <f>HLOOKUP($Z$3,Datos!$AV$2:$BP$305,Datos!$A117+2,FALSE)</f>
        <v>0.13097399699942167</v>
      </c>
      <c r="AA118" s="36">
        <f>HLOOKUP($AA$3,Datos!$AV$2:$BP$305,Datos!$A117+2,FALSE)</f>
        <v>0.14125225481823656</v>
      </c>
      <c r="AB118" s="36">
        <f>HLOOKUP($AB$3,Datos!$AV$2:$BP$305,Datos!$A117+2,FALSE)</f>
        <v>0.15149007871465187</v>
      </c>
      <c r="AC118" s="36">
        <f t="shared" si="3"/>
        <v>24.875089699042459</v>
      </c>
      <c r="AD118" s="36">
        <f t="shared" si="4"/>
        <v>25.180895418210376</v>
      </c>
      <c r="AE118" s="36">
        <f t="shared" si="5"/>
        <v>29.4062883706479</v>
      </c>
    </row>
    <row r="119" spans="20:31" x14ac:dyDescent="0.25">
      <c r="T119" s="33">
        <v>115</v>
      </c>
      <c r="U119" s="34">
        <v>11450</v>
      </c>
      <c r="V119" s="35">
        <f>HLOOKUP($V$3,Datos!$Z$2:$AT$303,$T119+2,FALSE)</f>
        <v>6.5272669699999994</v>
      </c>
      <c r="W119" s="35">
        <f>HLOOKUP($W$3,Datos!$Z$2:$AT$303,$T119+2,FALSE)</f>
        <v>6.0560000399999998</v>
      </c>
      <c r="X119" s="35">
        <f>HLOOKUP($X$3,Datos!$Z$2:$AT$303,$T119+2,FALSE)</f>
        <v>10.0418225</v>
      </c>
      <c r="Y119" s="33"/>
      <c r="Z119" s="36">
        <f>HLOOKUP($Z$3,Datos!$AV$2:$BP$305,Datos!$A118+2,FALSE)</f>
        <v>0.13598509530650066</v>
      </c>
      <c r="AA119" s="36">
        <f>HLOOKUP($AA$3,Datos!$AV$2:$BP$305,Datos!$A118+2,FALSE)</f>
        <v>0.13702553632657868</v>
      </c>
      <c r="AB119" s="36">
        <f>HLOOKUP($AB$3,Datos!$AV$2:$BP$305,Datos!$A118+2,FALSE)</f>
        <v>0.15638313611195256</v>
      </c>
      <c r="AC119" s="36">
        <f t="shared" si="3"/>
        <v>24.875089699042459</v>
      </c>
      <c r="AD119" s="36">
        <f t="shared" si="4"/>
        <v>25.180895418210376</v>
      </c>
      <c r="AE119" s="36">
        <f t="shared" si="5"/>
        <v>29.4062883706479</v>
      </c>
    </row>
    <row r="120" spans="20:31" x14ac:dyDescent="0.25">
      <c r="T120" s="33">
        <v>116</v>
      </c>
      <c r="U120" s="34">
        <v>11550</v>
      </c>
      <c r="V120" s="35">
        <f>HLOOKUP($V$3,Datos!$Z$2:$AT$303,$T120+2,FALSE)</f>
        <v>6.08654896</v>
      </c>
      <c r="W120" s="35">
        <f>HLOOKUP($W$3,Datos!$Z$2:$AT$303,$T120+2,FALSE)</f>
        <v>6.0409478100000005</v>
      </c>
      <c r="X120" s="35">
        <f>HLOOKUP($X$3,Datos!$Z$2:$AT$303,$T120+2,FALSE)</f>
        <v>9.4695699499999986</v>
      </c>
      <c r="Y120" s="33"/>
      <c r="Z120" s="36">
        <f>HLOOKUP($Z$3,Datos!$AV$2:$BP$305,Datos!$A119+2,FALSE)</f>
        <v>0.12680344533437746</v>
      </c>
      <c r="AA120" s="36">
        <f>HLOOKUP($AA$3,Datos!$AV$2:$BP$305,Datos!$A119+2,FALSE)</f>
        <v>0.13668495840797931</v>
      </c>
      <c r="AB120" s="36">
        <f>HLOOKUP($AB$3,Datos!$AV$2:$BP$305,Datos!$A119+2,FALSE)</f>
        <v>0.14747134261858397</v>
      </c>
      <c r="AC120" s="36">
        <f t="shared" si="3"/>
        <v>24.875089699042459</v>
      </c>
      <c r="AD120" s="36">
        <f t="shared" si="4"/>
        <v>25.180895418210376</v>
      </c>
      <c r="AE120" s="36">
        <f t="shared" si="5"/>
        <v>29.4062883706479</v>
      </c>
    </row>
    <row r="121" spans="20:31" x14ac:dyDescent="0.25">
      <c r="T121" s="33">
        <v>117</v>
      </c>
      <c r="U121" s="34">
        <v>11650</v>
      </c>
      <c r="V121" s="35">
        <f>HLOOKUP($V$3,Datos!$Z$2:$AT$303,$T121+2,FALSE)</f>
        <v>6.3379692399999996</v>
      </c>
      <c r="W121" s="35">
        <f>HLOOKUP($W$3,Datos!$Z$2:$AT$303,$T121+2,FALSE)</f>
        <v>5.9758783900000001</v>
      </c>
      <c r="X121" s="35">
        <f>HLOOKUP($X$3,Datos!$Z$2:$AT$303,$T121+2,FALSE)</f>
        <v>8.8769443799999994</v>
      </c>
      <c r="Y121" s="33"/>
      <c r="Z121" s="36">
        <f>HLOOKUP($Z$3,Datos!$AV$2:$BP$305,Datos!$A120+2,FALSE)</f>
        <v>0.13204138196159448</v>
      </c>
      <c r="AA121" s="36">
        <f>HLOOKUP($AA$3,Datos!$AV$2:$BP$305,Datos!$A120+2,FALSE)</f>
        <v>0.13521267107061671</v>
      </c>
      <c r="AB121" s="36">
        <f>HLOOKUP($AB$3,Datos!$AV$2:$BP$305,Datos!$A120+2,FALSE)</f>
        <v>0.13824227636325698</v>
      </c>
      <c r="AC121" s="36">
        <f t="shared" si="3"/>
        <v>24.875089699042459</v>
      </c>
      <c r="AD121" s="36">
        <f t="shared" si="4"/>
        <v>25.180895418210376</v>
      </c>
      <c r="AE121" s="36">
        <f t="shared" si="5"/>
        <v>29.4062883706479</v>
      </c>
    </row>
    <row r="122" spans="20:31" x14ac:dyDescent="0.25">
      <c r="T122" s="33">
        <v>118</v>
      </c>
      <c r="U122" s="34">
        <v>11750</v>
      </c>
      <c r="V122" s="35">
        <f>HLOOKUP($V$3,Datos!$Z$2:$AT$303,$T122+2,FALSE)</f>
        <v>6.0978032100000013</v>
      </c>
      <c r="W122" s="35">
        <f>HLOOKUP($W$3,Datos!$Z$2:$AT$303,$T122+2,FALSE)</f>
        <v>5.66376525</v>
      </c>
      <c r="X122" s="35">
        <f>HLOOKUP($X$3,Datos!$Z$2:$AT$303,$T122+2,FALSE)</f>
        <v>8.9886463400000025</v>
      </c>
      <c r="Y122" s="33"/>
      <c r="Z122" s="36">
        <f>HLOOKUP($Z$3,Datos!$AV$2:$BP$305,Datos!$A121+2,FALSE)</f>
        <v>0.12703790950841648</v>
      </c>
      <c r="AA122" s="36">
        <f>HLOOKUP($AA$3,Datos!$AV$2:$BP$305,Datos!$A121+2,FALSE)</f>
        <v>0.12815067138095479</v>
      </c>
      <c r="AB122" s="36">
        <f>HLOOKUP($AB$3,Datos!$AV$2:$BP$305,Datos!$A121+2,FALSE)</f>
        <v>0.13998183139070866</v>
      </c>
      <c r="AC122" s="36">
        <f t="shared" si="3"/>
        <v>24.875089699042459</v>
      </c>
      <c r="AD122" s="36">
        <f t="shared" si="4"/>
        <v>25.180895418210376</v>
      </c>
      <c r="AE122" s="36">
        <f t="shared" si="5"/>
        <v>29.4062883706479</v>
      </c>
    </row>
    <row r="123" spans="20:31" x14ac:dyDescent="0.25">
      <c r="T123" s="33">
        <v>119</v>
      </c>
      <c r="U123" s="34">
        <v>11850</v>
      </c>
      <c r="V123" s="35">
        <f>HLOOKUP($V$3,Datos!$Z$2:$AT$303,$T123+2,FALSE)</f>
        <v>6.5995858300000014</v>
      </c>
      <c r="W123" s="35">
        <f>HLOOKUP($W$3,Datos!$Z$2:$AT$303,$T123+2,FALSE)</f>
        <v>5.8414692500000003</v>
      </c>
      <c r="X123" s="35">
        <f>HLOOKUP($X$3,Datos!$Z$2:$AT$303,$T123+2,FALSE)</f>
        <v>8.89912773</v>
      </c>
      <c r="Y123" s="33"/>
      <c r="Z123" s="36">
        <f>HLOOKUP($Z$3,Datos!$AV$2:$BP$305,Datos!$A122+2,FALSE)</f>
        <v>0.13749174228673866</v>
      </c>
      <c r="AA123" s="36">
        <f>HLOOKUP($AA$3,Datos!$AV$2:$BP$305,Datos!$A122+2,FALSE)</f>
        <v>0.1321714748397636</v>
      </c>
      <c r="AB123" s="36">
        <f>HLOOKUP($AB$3,Datos!$AV$2:$BP$305,Datos!$A122+2,FALSE)</f>
        <v>0.1385877417249948</v>
      </c>
      <c r="AC123" s="36">
        <f t="shared" si="3"/>
        <v>24.875089699042459</v>
      </c>
      <c r="AD123" s="36">
        <f t="shared" si="4"/>
        <v>25.180895418210376</v>
      </c>
      <c r="AE123" s="36">
        <f t="shared" si="5"/>
        <v>29.4062883706479</v>
      </c>
    </row>
    <row r="124" spans="20:31" x14ac:dyDescent="0.25">
      <c r="T124" s="33">
        <v>120</v>
      </c>
      <c r="U124" s="34">
        <v>11950</v>
      </c>
      <c r="V124" s="35">
        <f>HLOOKUP($V$3,Datos!$Z$2:$AT$303,$T124+2,FALSE)</f>
        <v>6.0580483899999997</v>
      </c>
      <c r="W124" s="35">
        <f>HLOOKUP($W$3,Datos!$Z$2:$AT$303,$T124+2,FALSE)</f>
        <v>5.9145783900000009</v>
      </c>
      <c r="X124" s="35">
        <f>HLOOKUP($X$3,Datos!$Z$2:$AT$303,$T124+2,FALSE)</f>
        <v>9.308426739999998</v>
      </c>
      <c r="Y124" s="33"/>
      <c r="Z124" s="36">
        <f>HLOOKUP($Z$3,Datos!$AV$2:$BP$305,Datos!$A123+2,FALSE)</f>
        <v>0.12620968185794043</v>
      </c>
      <c r="AA124" s="36">
        <f>HLOOKUP($AA$3,Datos!$AV$2:$BP$305,Datos!$A123+2,FALSE)</f>
        <v>0.13382567217343386</v>
      </c>
      <c r="AB124" s="36">
        <f>HLOOKUP($AB$3,Datos!$AV$2:$BP$305,Datos!$A123+2,FALSE)</f>
        <v>0.14496182997354898</v>
      </c>
      <c r="AC124" s="36">
        <f t="shared" si="3"/>
        <v>24.875089699042459</v>
      </c>
      <c r="AD124" s="36">
        <f t="shared" si="4"/>
        <v>25.180895418210376</v>
      </c>
      <c r="AE124" s="36">
        <f t="shared" si="5"/>
        <v>29.4062883706479</v>
      </c>
    </row>
    <row r="125" spans="20:31" x14ac:dyDescent="0.25">
      <c r="T125" s="33">
        <v>121</v>
      </c>
      <c r="U125" s="34">
        <v>12050</v>
      </c>
      <c r="V125" s="35">
        <f>HLOOKUP($V$3,Datos!$Z$2:$AT$303,$T125+2,FALSE)</f>
        <v>6.1943930400000013</v>
      </c>
      <c r="W125" s="35">
        <f>HLOOKUP($W$3,Datos!$Z$2:$AT$303,$T125+2,FALSE)</f>
        <v>5.6857102099999999</v>
      </c>
      <c r="X125" s="35">
        <f>HLOOKUP($X$3,Datos!$Z$2:$AT$303,$T125+2,FALSE)</f>
        <v>8.629450069999999</v>
      </c>
      <c r="Y125" s="33"/>
      <c r="Z125" s="36">
        <f>HLOOKUP($Z$3,Datos!$AV$2:$BP$305,Datos!$A124+2,FALSE)</f>
        <v>0.12905020306076506</v>
      </c>
      <c r="AA125" s="36">
        <f>HLOOKUP($AA$3,Datos!$AV$2:$BP$305,Datos!$A124+2,FALSE)</f>
        <v>0.1286472070305261</v>
      </c>
      <c r="AB125" s="36">
        <f>HLOOKUP($AB$3,Datos!$AV$2:$BP$305,Datos!$A124+2,FALSE)</f>
        <v>0.13438800226434081</v>
      </c>
      <c r="AC125" s="36">
        <f t="shared" si="3"/>
        <v>24.875089699042459</v>
      </c>
      <c r="AD125" s="36">
        <f t="shared" si="4"/>
        <v>25.180895418210376</v>
      </c>
      <c r="AE125" s="36">
        <f t="shared" si="5"/>
        <v>29.4062883706479</v>
      </c>
    </row>
    <row r="126" spans="20:31" x14ac:dyDescent="0.25">
      <c r="T126" s="33">
        <v>122</v>
      </c>
      <c r="U126" s="34">
        <v>12150</v>
      </c>
      <c r="V126" s="35">
        <f>HLOOKUP($V$3,Datos!$Z$2:$AT$303,$T126+2,FALSE)</f>
        <v>5.6985357899999993</v>
      </c>
      <c r="W126" s="35">
        <f>HLOOKUP($W$3,Datos!$Z$2:$AT$303,$T126+2,FALSE)</f>
        <v>5.2733682200000001</v>
      </c>
      <c r="X126" s="35">
        <f>HLOOKUP($X$3,Datos!$Z$2:$AT$303,$T126+2,FALSE)</f>
        <v>8.8806468299999999</v>
      </c>
      <c r="Y126" s="33"/>
      <c r="Z126" s="36">
        <f>HLOOKUP($Z$3,Datos!$AV$2:$BP$305,Datos!$A125+2,FALSE)</f>
        <v>0.11871981582372063</v>
      </c>
      <c r="AA126" s="36">
        <f>HLOOKUP($AA$3,Datos!$AV$2:$BP$305,Datos!$A125+2,FALSE)</f>
        <v>0.1193173883454987</v>
      </c>
      <c r="AB126" s="36">
        <f>HLOOKUP($AB$3,Datos!$AV$2:$BP$305,Datos!$A125+2,FALSE)</f>
        <v>0.13829993529342607</v>
      </c>
      <c r="AC126" s="36">
        <f t="shared" si="3"/>
        <v>24.875089699042459</v>
      </c>
      <c r="AD126" s="36">
        <f t="shared" si="4"/>
        <v>25.180895418210376</v>
      </c>
      <c r="AE126" s="36">
        <f t="shared" si="5"/>
        <v>29.4062883706479</v>
      </c>
    </row>
    <row r="127" spans="20:31" x14ac:dyDescent="0.25">
      <c r="T127" s="33">
        <v>123</v>
      </c>
      <c r="U127" s="34">
        <v>12250</v>
      </c>
      <c r="V127" s="35">
        <f>HLOOKUP($V$3,Datos!$Z$2:$AT$303,$T127+2,FALSE)</f>
        <v>5.3655370800000002</v>
      </c>
      <c r="W127" s="35">
        <f>HLOOKUP($W$3,Datos!$Z$2:$AT$303,$T127+2,FALSE)</f>
        <v>5.4144212199999995</v>
      </c>
      <c r="X127" s="35">
        <f>HLOOKUP($X$3,Datos!$Z$2:$AT$303,$T127+2,FALSE)</f>
        <v>8.6955653399999999</v>
      </c>
      <c r="Y127" s="33"/>
      <c r="Z127" s="36">
        <f>HLOOKUP($Z$3,Datos!$AV$2:$BP$305,Datos!$A126+2,FALSE)</f>
        <v>0.11178232398764032</v>
      </c>
      <c r="AA127" s="36">
        <f>HLOOKUP($AA$3,Datos!$AV$2:$BP$305,Datos!$A126+2,FALSE)</f>
        <v>0.12250891127281241</v>
      </c>
      <c r="AB127" s="36">
        <f>HLOOKUP($AB$3,Datos!$AV$2:$BP$305,Datos!$A126+2,FALSE)</f>
        <v>0.13541762744119376</v>
      </c>
      <c r="AC127" s="36">
        <f t="shared" si="3"/>
        <v>24.875089699042459</v>
      </c>
      <c r="AD127" s="36">
        <f t="shared" si="4"/>
        <v>25.180895418210376</v>
      </c>
      <c r="AE127" s="36">
        <f t="shared" si="5"/>
        <v>29.4062883706479</v>
      </c>
    </row>
    <row r="128" spans="20:31" x14ac:dyDescent="0.25">
      <c r="T128" s="33">
        <v>124</v>
      </c>
      <c r="U128" s="34">
        <v>12350</v>
      </c>
      <c r="V128" s="35">
        <f>HLOOKUP($V$3,Datos!$Z$2:$AT$303,$T128+2,FALSE)</f>
        <v>5.4951528599999993</v>
      </c>
      <c r="W128" s="35">
        <f>HLOOKUP($W$3,Datos!$Z$2:$AT$303,$T128+2,FALSE)</f>
        <v>5.7420522099999998</v>
      </c>
      <c r="X128" s="35">
        <f>HLOOKUP($X$3,Datos!$Z$2:$AT$303,$T128+2,FALSE)</f>
        <v>9.002628060000001</v>
      </c>
      <c r="Y128" s="33"/>
      <c r="Z128" s="36">
        <f>HLOOKUP($Z$3,Datos!$AV$2:$BP$305,Datos!$A127+2,FALSE)</f>
        <v>0.11448266002070535</v>
      </c>
      <c r="AA128" s="36">
        <f>HLOOKUP($AA$3,Datos!$AV$2:$BP$305,Datos!$A127+2,FALSE)</f>
        <v>0.12992202418982585</v>
      </c>
      <c r="AB128" s="36">
        <f>HLOOKUP($AB$3,Datos!$AV$2:$BP$305,Datos!$A127+2,FALSE)</f>
        <v>0.14019957127028121</v>
      </c>
      <c r="AC128" s="36">
        <f t="shared" si="3"/>
        <v>24.875089699042459</v>
      </c>
      <c r="AD128" s="36">
        <f t="shared" si="4"/>
        <v>25.180895418210376</v>
      </c>
      <c r="AE128" s="36">
        <f t="shared" si="5"/>
        <v>29.4062883706479</v>
      </c>
    </row>
    <row r="129" spans="20:31" x14ac:dyDescent="0.25">
      <c r="T129" s="33">
        <v>125</v>
      </c>
      <c r="U129" s="34">
        <v>12450</v>
      </c>
      <c r="V129" s="35">
        <f>HLOOKUP($V$3,Datos!$Z$2:$AT$303,$T129+2,FALSE)</f>
        <v>5.7267041899999995</v>
      </c>
      <c r="W129" s="35">
        <f>HLOOKUP($W$3,Datos!$Z$2:$AT$303,$T129+2,FALSE)</f>
        <v>5.1544554000000007</v>
      </c>
      <c r="X129" s="35">
        <f>HLOOKUP($X$3,Datos!$Z$2:$AT$303,$T129+2,FALSE)</f>
        <v>9.3138868299999995</v>
      </c>
      <c r="Y129" s="33"/>
      <c r="Z129" s="36">
        <f>HLOOKUP($Z$3,Datos!$AV$2:$BP$305,Datos!$A128+2,FALSE)</f>
        <v>0.11930665907315978</v>
      </c>
      <c r="AA129" s="36">
        <f>HLOOKUP($AA$3,Datos!$AV$2:$BP$305,Datos!$A128+2,FALSE)</f>
        <v>0.11662681819540241</v>
      </c>
      <c r="AB129" s="36">
        <f>HLOOKUP($AB$3,Datos!$AV$2:$BP$305,Datos!$A128+2,FALSE)</f>
        <v>0.14504686095250263</v>
      </c>
      <c r="AC129" s="36">
        <f t="shared" si="3"/>
        <v>24.875089699042459</v>
      </c>
      <c r="AD129" s="36">
        <f t="shared" si="4"/>
        <v>25.180895418210376</v>
      </c>
      <c r="AE129" s="36">
        <f t="shared" si="5"/>
        <v>29.4062883706479</v>
      </c>
    </row>
    <row r="130" spans="20:31" x14ac:dyDescent="0.25">
      <c r="T130" s="33">
        <v>126</v>
      </c>
      <c r="U130" s="34">
        <v>12550</v>
      </c>
      <c r="V130" s="35">
        <f>HLOOKUP($V$3,Datos!$Z$2:$AT$303,$T130+2,FALSE)</f>
        <v>5.2080575700000002</v>
      </c>
      <c r="W130" s="35">
        <f>HLOOKUP($W$3,Datos!$Z$2:$AT$303,$T130+2,FALSE)</f>
        <v>4.9826791500000001</v>
      </c>
      <c r="X130" s="35">
        <f>HLOOKUP($X$3,Datos!$Z$2:$AT$303,$T130+2,FALSE)</f>
        <v>9.3119959800000007</v>
      </c>
      <c r="Y130" s="33"/>
      <c r="Z130" s="36">
        <f>HLOOKUP($Z$3,Datos!$AV$2:$BP$305,Datos!$A129+2,FALSE)</f>
        <v>0.10850149201392208</v>
      </c>
      <c r="AA130" s="36">
        <f>HLOOKUP($AA$3,Datos!$AV$2:$BP$305,Datos!$A129+2,FALSE)</f>
        <v>0.11274013843500755</v>
      </c>
      <c r="AB130" s="36">
        <f>HLOOKUP($AB$3,Datos!$AV$2:$BP$305,Datos!$A129+2,FALSE)</f>
        <v>0.14501741440005489</v>
      </c>
      <c r="AC130" s="36">
        <f t="shared" si="3"/>
        <v>24.875089699042459</v>
      </c>
      <c r="AD130" s="36">
        <f t="shared" si="4"/>
        <v>25.180895418210376</v>
      </c>
      <c r="AE130" s="36">
        <f t="shared" si="5"/>
        <v>29.4062883706479</v>
      </c>
    </row>
    <row r="131" spans="20:31" x14ac:dyDescent="0.25">
      <c r="T131" s="33">
        <v>127</v>
      </c>
      <c r="U131" s="34">
        <v>12650</v>
      </c>
      <c r="V131" s="35">
        <f>HLOOKUP($V$3,Datos!$Z$2:$AT$303,$T131+2,FALSE)</f>
        <v>5.5410371499999993</v>
      </c>
      <c r="W131" s="35">
        <f>HLOOKUP($W$3,Datos!$Z$2:$AT$303,$T131+2,FALSE)</f>
        <v>5.6037349100000009</v>
      </c>
      <c r="X131" s="35">
        <f>HLOOKUP($X$3,Datos!$Z$2:$AT$303,$T131+2,FALSE)</f>
        <v>8.0972355599999997</v>
      </c>
      <c r="Y131" s="33"/>
      <c r="Z131" s="36">
        <f>HLOOKUP($Z$3,Datos!$AV$2:$BP$305,Datos!$A130+2,FALSE)</f>
        <v>0.1154385853072608</v>
      </c>
      <c r="AA131" s="36">
        <f>HLOOKUP($AA$3,Datos!$AV$2:$BP$305,Datos!$A130+2,FALSE)</f>
        <v>0.1267924003307507</v>
      </c>
      <c r="AB131" s="36">
        <f>HLOOKUP($AB$3,Datos!$AV$2:$BP$305,Datos!$A130+2,FALSE)</f>
        <v>0.12609972848156023</v>
      </c>
      <c r="AC131" s="36">
        <f t="shared" si="3"/>
        <v>24.875089699042459</v>
      </c>
      <c r="AD131" s="36">
        <f t="shared" si="4"/>
        <v>25.180895418210376</v>
      </c>
      <c r="AE131" s="36">
        <f t="shared" si="5"/>
        <v>29.4062883706479</v>
      </c>
    </row>
    <row r="132" spans="20:31" x14ac:dyDescent="0.25">
      <c r="T132" s="33">
        <v>128</v>
      </c>
      <c r="U132" s="34">
        <v>12750</v>
      </c>
      <c r="V132" s="35">
        <f>HLOOKUP($V$3,Datos!$Z$2:$AT$303,$T132+2,FALSE)</f>
        <v>5.1379145399999988</v>
      </c>
      <c r="W132" s="35">
        <f>HLOOKUP($W$3,Datos!$Z$2:$AT$303,$T132+2,FALSE)</f>
        <v>4.5644217000000005</v>
      </c>
      <c r="X132" s="35">
        <f>HLOOKUP($X$3,Datos!$Z$2:$AT$303,$T132+2,FALSE)</f>
        <v>8.2236962200000008</v>
      </c>
      <c r="Y132" s="33"/>
      <c r="Z132" s="36">
        <f>HLOOKUP($Z$3,Datos!$AV$2:$BP$305,Datos!$A131+2,FALSE)</f>
        <v>0.10704017494760987</v>
      </c>
      <c r="AA132" s="36">
        <f>HLOOKUP($AA$3,Datos!$AV$2:$BP$305,Datos!$A131+2,FALSE)</f>
        <v>0.10327647413013791</v>
      </c>
      <c r="AB132" s="36">
        <f>HLOOKUP($AB$3,Datos!$AV$2:$BP$305,Datos!$A131+2,FALSE)</f>
        <v>0.12806912344005383</v>
      </c>
      <c r="AC132" s="36">
        <f t="shared" si="3"/>
        <v>24.875089699042459</v>
      </c>
      <c r="AD132" s="36">
        <f t="shared" si="4"/>
        <v>25.180895418210376</v>
      </c>
      <c r="AE132" s="36">
        <f t="shared" si="5"/>
        <v>29.4062883706479</v>
      </c>
    </row>
    <row r="133" spans="20:31" x14ac:dyDescent="0.25">
      <c r="T133" s="33">
        <v>129</v>
      </c>
      <c r="U133" s="34">
        <v>12850</v>
      </c>
      <c r="V133" s="35">
        <f>HLOOKUP($V$3,Datos!$Z$2:$AT$303,$T133+2,FALSE)</f>
        <v>5.2181109399999999</v>
      </c>
      <c r="W133" s="35">
        <f>HLOOKUP($W$3,Datos!$Z$2:$AT$303,$T133+2,FALSE)</f>
        <v>5.1916368300000002</v>
      </c>
      <c r="X133" s="35">
        <f>HLOOKUP($X$3,Datos!$Z$2:$AT$303,$T133+2,FALSE)</f>
        <v>8.4291360500000003</v>
      </c>
      <c r="Y133" s="33"/>
      <c r="Z133" s="36">
        <f>HLOOKUP($Z$3,Datos!$AV$2:$BP$305,Datos!$A132+2,FALSE)</f>
        <v>0.10871093778715073</v>
      </c>
      <c r="AA133" s="36">
        <f>HLOOKUP($AA$3,Datos!$AV$2:$BP$305,Datos!$A132+2,FALSE)</f>
        <v>0.11746810045324385</v>
      </c>
      <c r="AB133" s="36">
        <f>HLOOKUP($AB$3,Datos!$AV$2:$BP$305,Datos!$A132+2,FALSE)</f>
        <v>0.13126847543992301</v>
      </c>
      <c r="AC133" s="36">
        <f t="shared" ref="AC133:AC196" si="6">+Z$305</f>
        <v>24.875089699042459</v>
      </c>
      <c r="AD133" s="36">
        <f t="shared" ref="AD133:AD196" si="7">+AA$305</f>
        <v>25.180895418210376</v>
      </c>
      <c r="AE133" s="36">
        <f t="shared" ref="AE133:AE196" si="8">+AB$305</f>
        <v>29.4062883706479</v>
      </c>
    </row>
    <row r="134" spans="20:31" x14ac:dyDescent="0.25">
      <c r="T134" s="33">
        <v>130</v>
      </c>
      <c r="U134" s="34">
        <v>12950</v>
      </c>
      <c r="V134" s="35">
        <f>HLOOKUP($V$3,Datos!$Z$2:$AT$303,$T134+2,FALSE)</f>
        <v>5.5418408799999996</v>
      </c>
      <c r="W134" s="35">
        <f>HLOOKUP($W$3,Datos!$Z$2:$AT$303,$T134+2,FALSE)</f>
        <v>4.8430866099999994</v>
      </c>
      <c r="X134" s="35">
        <f>HLOOKUP($X$3,Datos!$Z$2:$AT$303,$T134+2,FALSE)</f>
        <v>8.598735679999999</v>
      </c>
      <c r="Y134" s="33"/>
      <c r="Z134" s="36">
        <f>HLOOKUP($Z$3,Datos!$AV$2:$BP$305,Datos!$A133+2,FALSE)</f>
        <v>0.1154553297274221</v>
      </c>
      <c r="AA134" s="36">
        <f>HLOOKUP($AA$3,Datos!$AV$2:$BP$305,Datos!$A133+2,FALSE)</f>
        <v>0.10958166047358905</v>
      </c>
      <c r="AB134" s="36">
        <f>HLOOKUP($AB$3,Datos!$AV$2:$BP$305,Datos!$A133+2,FALSE)</f>
        <v>0.13390968145833515</v>
      </c>
      <c r="AC134" s="36">
        <f t="shared" si="6"/>
        <v>24.875089699042459</v>
      </c>
      <c r="AD134" s="36">
        <f t="shared" si="7"/>
        <v>25.180895418210376</v>
      </c>
      <c r="AE134" s="36">
        <f t="shared" si="8"/>
        <v>29.4062883706479</v>
      </c>
    </row>
    <row r="135" spans="20:31" x14ac:dyDescent="0.25">
      <c r="T135" s="33">
        <v>131</v>
      </c>
      <c r="U135" s="34">
        <v>13050</v>
      </c>
      <c r="V135" s="35">
        <f>HLOOKUP($V$3,Datos!$Z$2:$AT$303,$T135+2,FALSE)</f>
        <v>5.2592022299999996</v>
      </c>
      <c r="W135" s="35">
        <f>HLOOKUP($W$3,Datos!$Z$2:$AT$303,$T135+2,FALSE)</f>
        <v>4.9587963800000008</v>
      </c>
      <c r="X135" s="35">
        <f>HLOOKUP($X$3,Datos!$Z$2:$AT$303,$T135+2,FALSE)</f>
        <v>7.9335533499999995</v>
      </c>
      <c r="Y135" s="33"/>
      <c r="Z135" s="36">
        <f>HLOOKUP($Z$3,Datos!$AV$2:$BP$305,Datos!$A134+2,FALSE)</f>
        <v>0.10956700863772251</v>
      </c>
      <c r="AA135" s="36">
        <f>HLOOKUP($AA$3,Datos!$AV$2:$BP$305,Datos!$A134+2,FALSE)</f>
        <v>0.11219975710300639</v>
      </c>
      <c r="AB135" s="36">
        <f>HLOOKUP($AB$3,Datos!$AV$2:$BP$305,Datos!$A134+2,FALSE)</f>
        <v>0.12355067552573121</v>
      </c>
      <c r="AC135" s="36">
        <f t="shared" si="6"/>
        <v>24.875089699042459</v>
      </c>
      <c r="AD135" s="36">
        <f t="shared" si="7"/>
        <v>25.180895418210376</v>
      </c>
      <c r="AE135" s="36">
        <f t="shared" si="8"/>
        <v>29.4062883706479</v>
      </c>
    </row>
    <row r="136" spans="20:31" x14ac:dyDescent="0.25">
      <c r="T136" s="33">
        <v>132</v>
      </c>
      <c r="U136" s="34">
        <v>13150</v>
      </c>
      <c r="V136" s="35">
        <f>HLOOKUP($V$3,Datos!$Z$2:$AT$303,$T136+2,FALSE)</f>
        <v>5.2478709199999996</v>
      </c>
      <c r="W136" s="35">
        <f>HLOOKUP($W$3,Datos!$Z$2:$AT$303,$T136+2,FALSE)</f>
        <v>5.8258723199999993</v>
      </c>
      <c r="X136" s="35">
        <f>HLOOKUP($X$3,Datos!$Z$2:$AT$303,$T136+2,FALSE)</f>
        <v>7.9825995400000007</v>
      </c>
      <c r="Y136" s="33"/>
      <c r="Z136" s="36">
        <f>HLOOKUP($Z$3,Datos!$AV$2:$BP$305,Datos!$A135+2,FALSE)</f>
        <v>0.10933093904268686</v>
      </c>
      <c r="AA136" s="36">
        <f>HLOOKUP($AA$3,Datos!$AV$2:$BP$305,Datos!$A135+2,FALSE)</f>
        <v>0.13181857231595545</v>
      </c>
      <c r="AB136" s="36">
        <f>HLOOKUP($AB$3,Datos!$AV$2:$BP$305,Datos!$A135+2,FALSE)</f>
        <v>0.12431448080176979</v>
      </c>
      <c r="AC136" s="36">
        <f t="shared" si="6"/>
        <v>24.875089699042459</v>
      </c>
      <c r="AD136" s="36">
        <f t="shared" si="7"/>
        <v>25.180895418210376</v>
      </c>
      <c r="AE136" s="36">
        <f t="shared" si="8"/>
        <v>29.4062883706479</v>
      </c>
    </row>
    <row r="137" spans="20:31" x14ac:dyDescent="0.25">
      <c r="T137" s="33">
        <v>133</v>
      </c>
      <c r="U137" s="34">
        <v>13250</v>
      </c>
      <c r="V137" s="35">
        <f>HLOOKUP($V$3,Datos!$Z$2:$AT$303,$T137+2,FALSE)</f>
        <v>5.5773202599999996</v>
      </c>
      <c r="W137" s="35">
        <f>HLOOKUP($W$3,Datos!$Z$2:$AT$303,$T137+2,FALSE)</f>
        <v>4.9427432200000005</v>
      </c>
      <c r="X137" s="35">
        <f>HLOOKUP($X$3,Datos!$Z$2:$AT$303,$T137+2,FALSE)</f>
        <v>7.8177837099999996</v>
      </c>
      <c r="Y137" s="33"/>
      <c r="Z137" s="36">
        <f>HLOOKUP($Z$3,Datos!$AV$2:$BP$305,Datos!$A136+2,FALSE)</f>
        <v>0.11619448547099599</v>
      </c>
      <c r="AA137" s="36">
        <f>HLOOKUP($AA$3,Datos!$AV$2:$BP$305,Datos!$A136+2,FALSE)</f>
        <v>0.11183653173243054</v>
      </c>
      <c r="AB137" s="36">
        <f>HLOOKUP($AB$3,Datos!$AV$2:$BP$305,Datos!$A136+2,FALSE)</f>
        <v>0.1217477737746047</v>
      </c>
      <c r="AC137" s="36">
        <f t="shared" si="6"/>
        <v>24.875089699042459</v>
      </c>
      <c r="AD137" s="36">
        <f t="shared" si="7"/>
        <v>25.180895418210376</v>
      </c>
      <c r="AE137" s="36">
        <f t="shared" si="8"/>
        <v>29.4062883706479</v>
      </c>
    </row>
    <row r="138" spans="20:31" x14ac:dyDescent="0.25">
      <c r="T138" s="33">
        <v>134</v>
      </c>
      <c r="U138" s="34">
        <v>13350</v>
      </c>
      <c r="V138" s="35">
        <f>HLOOKUP($V$3,Datos!$Z$2:$AT$303,$T138+2,FALSE)</f>
        <v>5.3932282899999988</v>
      </c>
      <c r="W138" s="35">
        <f>HLOOKUP($W$3,Datos!$Z$2:$AT$303,$T138+2,FALSE)</f>
        <v>5.1794345700000006</v>
      </c>
      <c r="X138" s="35">
        <f>HLOOKUP($X$3,Datos!$Z$2:$AT$303,$T138+2,FALSE)</f>
        <v>8.1964059699999989</v>
      </c>
      <c r="Y138" s="33"/>
      <c r="Z138" s="36">
        <f>HLOOKUP($Z$3,Datos!$AV$2:$BP$305,Datos!$A137+2,FALSE)</f>
        <v>0.11235922575193297</v>
      </c>
      <c r="AA138" s="36">
        <f>HLOOKUP($AA$3,Datos!$AV$2:$BP$305,Datos!$A137+2,FALSE)</f>
        <v>0.11719200712268696</v>
      </c>
      <c r="AB138" s="36">
        <f>HLOOKUP($AB$3,Datos!$AV$2:$BP$305,Datos!$A137+2,FALSE)</f>
        <v>0.12764412739174891</v>
      </c>
      <c r="AC138" s="36">
        <f t="shared" si="6"/>
        <v>24.875089699042459</v>
      </c>
      <c r="AD138" s="36">
        <f t="shared" si="7"/>
        <v>25.180895418210376</v>
      </c>
      <c r="AE138" s="36">
        <f t="shared" si="8"/>
        <v>29.4062883706479</v>
      </c>
    </row>
    <row r="139" spans="20:31" x14ac:dyDescent="0.25">
      <c r="T139" s="33">
        <v>135</v>
      </c>
      <c r="U139" s="34">
        <v>13450</v>
      </c>
      <c r="V139" s="35">
        <f>HLOOKUP($V$3,Datos!$Z$2:$AT$303,$T139+2,FALSE)</f>
        <v>5.8231929500000001</v>
      </c>
      <c r="W139" s="35">
        <f>HLOOKUP($W$3,Datos!$Z$2:$AT$303,$T139+2,FALSE)</f>
        <v>5.0177027900000004</v>
      </c>
      <c r="X139" s="35">
        <f>HLOOKUP($X$3,Datos!$Z$2:$AT$303,$T139+2,FALSE)</f>
        <v>7.5585677100000002</v>
      </c>
      <c r="Y139" s="33"/>
      <c r="Z139" s="36">
        <f>HLOOKUP($Z$3,Datos!$AV$2:$BP$305,Datos!$A138+2,FALSE)</f>
        <v>0.12131684699482927</v>
      </c>
      <c r="AA139" s="36">
        <f>HLOOKUP($AA$3,Datos!$AV$2:$BP$305,Datos!$A138+2,FALSE)</f>
        <v>0.11353259765287589</v>
      </c>
      <c r="AB139" s="36">
        <f>HLOOKUP($AB$3,Datos!$AV$2:$BP$305,Datos!$A138+2,FALSE)</f>
        <v>0.11771095565614106</v>
      </c>
      <c r="AC139" s="36">
        <f t="shared" si="6"/>
        <v>24.875089699042459</v>
      </c>
      <c r="AD139" s="36">
        <f t="shared" si="7"/>
        <v>25.180895418210376</v>
      </c>
      <c r="AE139" s="36">
        <f t="shared" si="8"/>
        <v>29.4062883706479</v>
      </c>
    </row>
    <row r="140" spans="20:31" x14ac:dyDescent="0.25">
      <c r="T140" s="33">
        <v>136</v>
      </c>
      <c r="U140" s="34">
        <v>13550</v>
      </c>
      <c r="V140" s="35">
        <f>HLOOKUP($V$3,Datos!$Z$2:$AT$303,$T140+2,FALSE)</f>
        <v>4.6071369400000002</v>
      </c>
      <c r="W140" s="35">
        <f>HLOOKUP($W$3,Datos!$Z$2:$AT$303,$T140+2,FALSE)</f>
        <v>4.5255525699999994</v>
      </c>
      <c r="X140" s="35">
        <f>HLOOKUP($X$3,Datos!$Z$2:$AT$303,$T140+2,FALSE)</f>
        <v>8.3335129099999996</v>
      </c>
      <c r="Y140" s="33"/>
      <c r="Z140" s="36">
        <f>HLOOKUP($Z$3,Datos!$AV$2:$BP$305,Datos!$A139+2,FALSE)</f>
        <v>9.598227845673668E-2</v>
      </c>
      <c r="AA140" s="36">
        <f>HLOOKUP($AA$3,Datos!$AV$2:$BP$305,Datos!$A139+2,FALSE)</f>
        <v>0.10239700528112552</v>
      </c>
      <c r="AB140" s="36">
        <f>HLOOKUP($AB$3,Datos!$AV$2:$BP$305,Datos!$A139+2,FALSE)</f>
        <v>0.12977931881341698</v>
      </c>
      <c r="AC140" s="36">
        <f t="shared" si="6"/>
        <v>24.875089699042459</v>
      </c>
      <c r="AD140" s="36">
        <f t="shared" si="7"/>
        <v>25.180895418210376</v>
      </c>
      <c r="AE140" s="36">
        <f t="shared" si="8"/>
        <v>29.4062883706479</v>
      </c>
    </row>
    <row r="141" spans="20:31" x14ac:dyDescent="0.25">
      <c r="T141" s="33">
        <v>137</v>
      </c>
      <c r="U141" s="34">
        <v>13650</v>
      </c>
      <c r="V141" s="35">
        <f>HLOOKUP($V$3,Datos!$Z$2:$AT$303,$T141+2,FALSE)</f>
        <v>5.0647983099999996</v>
      </c>
      <c r="W141" s="35">
        <f>HLOOKUP($W$3,Datos!$Z$2:$AT$303,$T141+2,FALSE)</f>
        <v>5.1185366199999995</v>
      </c>
      <c r="X141" s="35">
        <f>HLOOKUP($X$3,Datos!$Z$2:$AT$303,$T141+2,FALSE)</f>
        <v>8.2033673900000004</v>
      </c>
      <c r="Y141" s="33"/>
      <c r="Z141" s="36">
        <f>HLOOKUP($Z$3,Datos!$AV$2:$BP$305,Datos!$A140+2,FALSE)</f>
        <v>0.10551691604756799</v>
      </c>
      <c r="AA141" s="36">
        <f>HLOOKUP($AA$3,Datos!$AV$2:$BP$305,Datos!$A140+2,FALSE)</f>
        <v>0.11581410517340968</v>
      </c>
      <c r="AB141" s="36">
        <f>HLOOKUP($AB$3,Datos!$AV$2:$BP$305,Datos!$A140+2,FALSE)</f>
        <v>0.12775253885703747</v>
      </c>
      <c r="AC141" s="36">
        <f t="shared" si="6"/>
        <v>24.875089699042459</v>
      </c>
      <c r="AD141" s="36">
        <f t="shared" si="7"/>
        <v>25.180895418210376</v>
      </c>
      <c r="AE141" s="36">
        <f t="shared" si="8"/>
        <v>29.4062883706479</v>
      </c>
    </row>
    <row r="142" spans="20:31" x14ac:dyDescent="0.25">
      <c r="T142" s="33">
        <v>138</v>
      </c>
      <c r="U142" s="34">
        <v>13750</v>
      </c>
      <c r="V142" s="35">
        <f>HLOOKUP($V$3,Datos!$Z$2:$AT$303,$T142+2,FALSE)</f>
        <v>5.1145764099999997</v>
      </c>
      <c r="W142" s="35">
        <f>HLOOKUP($W$3,Datos!$Z$2:$AT$303,$T142+2,FALSE)</f>
        <v>4.9509224199999995</v>
      </c>
      <c r="X142" s="35">
        <f>HLOOKUP($X$3,Datos!$Z$2:$AT$303,$T142+2,FALSE)</f>
        <v>8.0969207899999986</v>
      </c>
      <c r="Y142" s="33"/>
      <c r="Z142" s="36">
        <f>HLOOKUP($Z$3,Datos!$AV$2:$BP$305,Datos!$A141+2,FALSE)</f>
        <v>0.10655396259458191</v>
      </c>
      <c r="AA142" s="36">
        <f>HLOOKUP($AA$3,Datos!$AV$2:$BP$305,Datos!$A141+2,FALSE)</f>
        <v>0.11202159766032346</v>
      </c>
      <c r="AB142" s="36">
        <f>HLOOKUP($AB$3,Datos!$AV$2:$BP$305,Datos!$A141+2,FALSE)</f>
        <v>0.1260948265108518</v>
      </c>
      <c r="AC142" s="36">
        <f t="shared" si="6"/>
        <v>24.875089699042459</v>
      </c>
      <c r="AD142" s="36">
        <f t="shared" si="7"/>
        <v>25.180895418210376</v>
      </c>
      <c r="AE142" s="36">
        <f t="shared" si="8"/>
        <v>29.4062883706479</v>
      </c>
    </row>
    <row r="143" spans="20:31" x14ac:dyDescent="0.25">
      <c r="T143" s="33">
        <v>139</v>
      </c>
      <c r="U143" s="34">
        <v>13850</v>
      </c>
      <c r="V143" s="35">
        <f>HLOOKUP($V$3,Datos!$Z$2:$AT$303,$T143+2,FALSE)</f>
        <v>5.2902825499999997</v>
      </c>
      <c r="W143" s="35">
        <f>HLOOKUP($W$3,Datos!$Z$2:$AT$303,$T143+2,FALSE)</f>
        <v>4.8469832999999998</v>
      </c>
      <c r="X143" s="35">
        <f>HLOOKUP($X$3,Datos!$Z$2:$AT$303,$T143+2,FALSE)</f>
        <v>7.5065932199999992</v>
      </c>
      <c r="Y143" s="33"/>
      <c r="Z143" s="36">
        <f>HLOOKUP($Z$3,Datos!$AV$2:$BP$305,Datos!$A142+2,FALSE)</f>
        <v>0.11021451705078142</v>
      </c>
      <c r="AA143" s="36">
        <f>HLOOKUP($AA$3,Datos!$AV$2:$BP$305,Datos!$A142+2,FALSE)</f>
        <v>0.10966982857689515</v>
      </c>
      <c r="AB143" s="36">
        <f>HLOOKUP($AB$3,Datos!$AV$2:$BP$305,Datos!$A142+2,FALSE)</f>
        <v>0.11690154742929584</v>
      </c>
      <c r="AC143" s="36">
        <f t="shared" si="6"/>
        <v>24.875089699042459</v>
      </c>
      <c r="AD143" s="36">
        <f t="shared" si="7"/>
        <v>25.180895418210376</v>
      </c>
      <c r="AE143" s="36">
        <f t="shared" si="8"/>
        <v>29.4062883706479</v>
      </c>
    </row>
    <row r="144" spans="20:31" x14ac:dyDescent="0.25">
      <c r="T144" s="33">
        <v>140</v>
      </c>
      <c r="U144" s="34">
        <v>13950</v>
      </c>
      <c r="V144" s="35">
        <f>HLOOKUP($V$3,Datos!$Z$2:$AT$303,$T144+2,FALSE)</f>
        <v>4.5899733200000004</v>
      </c>
      <c r="W144" s="35">
        <f>HLOOKUP($W$3,Datos!$Z$2:$AT$303,$T144+2,FALSE)</f>
        <v>4.9096716599999999</v>
      </c>
      <c r="X144" s="35">
        <f>HLOOKUP($X$3,Datos!$Z$2:$AT$303,$T144+2,FALSE)</f>
        <v>7.1420845699999997</v>
      </c>
      <c r="Y144" s="33"/>
      <c r="Z144" s="36">
        <f>HLOOKUP($Z$3,Datos!$AV$2:$BP$305,Datos!$A143+2,FALSE)</f>
        <v>9.562470207565224E-2</v>
      </c>
      <c r="AA144" s="36">
        <f>HLOOKUP($AA$3,Datos!$AV$2:$BP$305,Datos!$A143+2,FALSE)</f>
        <v>0.11108824107585441</v>
      </c>
      <c r="AB144" s="36">
        <f>HLOOKUP($AB$3,Datos!$AV$2:$BP$305,Datos!$A143+2,FALSE)</f>
        <v>0.1112249876387863</v>
      </c>
      <c r="AC144" s="36">
        <f t="shared" si="6"/>
        <v>24.875089699042459</v>
      </c>
      <c r="AD144" s="36">
        <f t="shared" si="7"/>
        <v>25.180895418210376</v>
      </c>
      <c r="AE144" s="36">
        <f t="shared" si="8"/>
        <v>29.4062883706479</v>
      </c>
    </row>
    <row r="145" spans="20:31" x14ac:dyDescent="0.25">
      <c r="T145" s="33">
        <v>141</v>
      </c>
      <c r="U145" s="34">
        <v>14050</v>
      </c>
      <c r="V145" s="35">
        <f>HLOOKUP($V$3,Datos!$Z$2:$AT$303,$T145+2,FALSE)</f>
        <v>4.8473680799999999</v>
      </c>
      <c r="W145" s="35">
        <f>HLOOKUP($W$3,Datos!$Z$2:$AT$303,$T145+2,FALSE)</f>
        <v>4.9457131700000003</v>
      </c>
      <c r="X145" s="35">
        <f>HLOOKUP($X$3,Datos!$Z$2:$AT$303,$T145+2,FALSE)</f>
        <v>6.7992396900000003</v>
      </c>
      <c r="Y145" s="33"/>
      <c r="Z145" s="36">
        <f>HLOOKUP($Z$3,Datos!$AV$2:$BP$305,Datos!$A144+2,FALSE)</f>
        <v>0.10098710737190654</v>
      </c>
      <c r="AA145" s="36">
        <f>HLOOKUP($AA$3,Datos!$AV$2:$BP$305,Datos!$A144+2,FALSE)</f>
        <v>0.11190373103707471</v>
      </c>
      <c r="AB145" s="36">
        <f>HLOOKUP($AB$3,Datos!$AV$2:$BP$305,Datos!$A144+2,FALSE)</f>
        <v>0.10588580169576391</v>
      </c>
      <c r="AC145" s="36">
        <f t="shared" si="6"/>
        <v>24.875089699042459</v>
      </c>
      <c r="AD145" s="36">
        <f t="shared" si="7"/>
        <v>25.180895418210376</v>
      </c>
      <c r="AE145" s="36">
        <f t="shared" si="8"/>
        <v>29.4062883706479</v>
      </c>
    </row>
    <row r="146" spans="20:31" x14ac:dyDescent="0.25">
      <c r="T146" s="33">
        <v>142</v>
      </c>
      <c r="U146" s="34">
        <v>14150</v>
      </c>
      <c r="V146" s="35">
        <f>HLOOKUP($V$3,Datos!$Z$2:$AT$303,$T146+2,FALSE)</f>
        <v>5.1787991699999996</v>
      </c>
      <c r="W146" s="35">
        <f>HLOOKUP($W$3,Datos!$Z$2:$AT$303,$T146+2,FALSE)</f>
        <v>4.4424721799999993</v>
      </c>
      <c r="X146" s="35">
        <f>HLOOKUP($X$3,Datos!$Z$2:$AT$303,$T146+2,FALSE)</f>
        <v>7.3854736700000005</v>
      </c>
      <c r="Y146" s="33"/>
      <c r="Z146" s="36">
        <f>HLOOKUP($Z$3,Datos!$AV$2:$BP$305,Datos!$A145+2,FALSE)</f>
        <v>0.10789194036990286</v>
      </c>
      <c r="AA146" s="36">
        <f>HLOOKUP($AA$3,Datos!$AV$2:$BP$305,Datos!$A145+2,FALSE)</f>
        <v>0.10051719436256891</v>
      </c>
      <c r="AB146" s="36">
        <f>HLOOKUP($AB$3,Datos!$AV$2:$BP$305,Datos!$A145+2,FALSE)</f>
        <v>0.11501533055248206</v>
      </c>
      <c r="AC146" s="36">
        <f t="shared" si="6"/>
        <v>24.875089699042459</v>
      </c>
      <c r="AD146" s="36">
        <f t="shared" si="7"/>
        <v>25.180895418210376</v>
      </c>
      <c r="AE146" s="36">
        <f t="shared" si="8"/>
        <v>29.4062883706479</v>
      </c>
    </row>
    <row r="147" spans="20:31" x14ac:dyDescent="0.25">
      <c r="T147" s="33">
        <v>143</v>
      </c>
      <c r="U147" s="34">
        <v>14250</v>
      </c>
      <c r="V147" s="35">
        <f>HLOOKUP($V$3,Datos!$Z$2:$AT$303,$T147+2,FALSE)</f>
        <v>4.7721025799999994</v>
      </c>
      <c r="W147" s="35">
        <f>HLOOKUP($W$3,Datos!$Z$2:$AT$303,$T147+2,FALSE)</f>
        <v>5.1016648400000006</v>
      </c>
      <c r="X147" s="35">
        <f>HLOOKUP($X$3,Datos!$Z$2:$AT$303,$T147+2,FALSE)</f>
        <v>7.36845924</v>
      </c>
      <c r="Y147" s="33"/>
      <c r="Z147" s="36">
        <f>HLOOKUP($Z$3,Datos!$AV$2:$BP$305,Datos!$A146+2,FALSE)</f>
        <v>9.9419071892764582E-2</v>
      </c>
      <c r="AA147" s="36">
        <f>HLOOKUP($AA$3,Datos!$AV$2:$BP$305,Datos!$A146+2,FALSE)</f>
        <v>0.11543235737155796</v>
      </c>
      <c r="AB147" s="36">
        <f>HLOOKUP($AB$3,Datos!$AV$2:$BP$305,Datos!$A146+2,FALSE)</f>
        <v>0.11475036172610047</v>
      </c>
      <c r="AC147" s="36">
        <f t="shared" si="6"/>
        <v>24.875089699042459</v>
      </c>
      <c r="AD147" s="36">
        <f t="shared" si="7"/>
        <v>25.180895418210376</v>
      </c>
      <c r="AE147" s="36">
        <f t="shared" si="8"/>
        <v>29.4062883706479</v>
      </c>
    </row>
    <row r="148" spans="20:31" x14ac:dyDescent="0.25">
      <c r="T148" s="33">
        <v>144</v>
      </c>
      <c r="U148" s="34">
        <v>14350</v>
      </c>
      <c r="V148" s="35">
        <f>HLOOKUP($V$3,Datos!$Z$2:$AT$303,$T148+2,FALSE)</f>
        <v>4.8071690700000005</v>
      </c>
      <c r="W148" s="35">
        <f>HLOOKUP($W$3,Datos!$Z$2:$AT$303,$T148+2,FALSE)</f>
        <v>4.17564621</v>
      </c>
      <c r="X148" s="35">
        <f>HLOOKUP($X$3,Datos!$Z$2:$AT$303,$T148+2,FALSE)</f>
        <v>7.0449511399999993</v>
      </c>
      <c r="Y148" s="33"/>
      <c r="Z148" s="36">
        <f>HLOOKUP($Z$3,Datos!$AV$2:$BP$305,Datos!$A147+2,FALSE)</f>
        <v>0.10014962573813833</v>
      </c>
      <c r="AA148" s="36">
        <f>HLOOKUP($AA$3,Datos!$AV$2:$BP$305,Datos!$A147+2,FALSE)</f>
        <v>9.4479880722605741E-2</v>
      </c>
      <c r="AB148" s="36">
        <f>HLOOKUP($AB$3,Datos!$AV$2:$BP$305,Datos!$A147+2,FALSE)</f>
        <v>0.10971231099022864</v>
      </c>
      <c r="AC148" s="36">
        <f t="shared" si="6"/>
        <v>24.875089699042459</v>
      </c>
      <c r="AD148" s="36">
        <f t="shared" si="7"/>
        <v>25.180895418210376</v>
      </c>
      <c r="AE148" s="36">
        <f t="shared" si="8"/>
        <v>29.4062883706479</v>
      </c>
    </row>
    <row r="149" spans="20:31" x14ac:dyDescent="0.25">
      <c r="T149" s="33">
        <v>145</v>
      </c>
      <c r="U149" s="34">
        <v>14450</v>
      </c>
      <c r="V149" s="35">
        <f>HLOOKUP($V$3,Datos!$Z$2:$AT$303,$T149+2,FALSE)</f>
        <v>5.1441624599999995</v>
      </c>
      <c r="W149" s="35">
        <f>HLOOKUP($W$3,Datos!$Z$2:$AT$303,$T149+2,FALSE)</f>
        <v>5.0717909799999994</v>
      </c>
      <c r="X149" s="35">
        <f>HLOOKUP($X$3,Datos!$Z$2:$AT$303,$T149+2,FALSE)</f>
        <v>7.4418885800000014</v>
      </c>
      <c r="Y149" s="33"/>
      <c r="Z149" s="36">
        <f>HLOOKUP($Z$3,Datos!$AV$2:$BP$305,Datos!$A148+2,FALSE)</f>
        <v>0.10717034029867831</v>
      </c>
      <c r="AA149" s="36">
        <f>HLOOKUP($AA$3,Datos!$AV$2:$BP$305,Datos!$A148+2,FALSE)</f>
        <v>0.11475641918437041</v>
      </c>
      <c r="AB149" s="36">
        <f>HLOOKUP($AB$3,Datos!$AV$2:$BP$305,Datos!$A148+2,FALSE)</f>
        <v>0.11589389025110985</v>
      </c>
      <c r="AC149" s="36">
        <f t="shared" si="6"/>
        <v>24.875089699042459</v>
      </c>
      <c r="AD149" s="36">
        <f t="shared" si="7"/>
        <v>25.180895418210376</v>
      </c>
      <c r="AE149" s="36">
        <f t="shared" si="8"/>
        <v>29.4062883706479</v>
      </c>
    </row>
    <row r="150" spans="20:31" x14ac:dyDescent="0.25">
      <c r="T150" s="33">
        <v>146</v>
      </c>
      <c r="U150" s="34">
        <v>14550</v>
      </c>
      <c r="V150" s="35">
        <f>HLOOKUP($V$3,Datos!$Z$2:$AT$303,$T150+2,FALSE)</f>
        <v>5.0484535400000006</v>
      </c>
      <c r="W150" s="35">
        <f>HLOOKUP($W$3,Datos!$Z$2:$AT$303,$T150+2,FALSE)</f>
        <v>4.7579615199999994</v>
      </c>
      <c r="X150" s="35">
        <f>HLOOKUP($X$3,Datos!$Z$2:$AT$303,$T150+2,FALSE)</f>
        <v>6.8527957200000005</v>
      </c>
      <c r="Y150" s="33"/>
      <c r="Z150" s="36">
        <f>HLOOKUP($Z$3,Datos!$AV$2:$BP$305,Datos!$A149+2,FALSE)</f>
        <v>0.10517639908749446</v>
      </c>
      <c r="AA150" s="36">
        <f>HLOOKUP($AA$3,Datos!$AV$2:$BP$305,Datos!$A149+2,FALSE)</f>
        <v>0.10765558533570015</v>
      </c>
      <c r="AB150" s="36">
        <f>HLOOKUP($AB$3,Datos!$AV$2:$BP$305,Datos!$A149+2,FALSE)</f>
        <v>0.10671983953392584</v>
      </c>
      <c r="AC150" s="36">
        <f t="shared" si="6"/>
        <v>24.875089699042459</v>
      </c>
      <c r="AD150" s="36">
        <f t="shared" si="7"/>
        <v>25.180895418210376</v>
      </c>
      <c r="AE150" s="36">
        <f t="shared" si="8"/>
        <v>29.4062883706479</v>
      </c>
    </row>
    <row r="151" spans="20:31" x14ac:dyDescent="0.25">
      <c r="T151" s="33">
        <v>147</v>
      </c>
      <c r="U151" s="34">
        <v>14650</v>
      </c>
      <c r="V151" s="35">
        <f>HLOOKUP($V$3,Datos!$Z$2:$AT$303,$T151+2,FALSE)</f>
        <v>4.4525124299999996</v>
      </c>
      <c r="W151" s="35">
        <f>HLOOKUP($W$3,Datos!$Z$2:$AT$303,$T151+2,FALSE)</f>
        <v>4.33683833</v>
      </c>
      <c r="X151" s="35">
        <f>HLOOKUP($X$3,Datos!$Z$2:$AT$303,$T151+2,FALSE)</f>
        <v>7.515190239999999</v>
      </c>
      <c r="Y151" s="33"/>
      <c r="Z151" s="36">
        <f>HLOOKUP($Z$3,Datos!$AV$2:$BP$305,Datos!$A150+2,FALSE)</f>
        <v>9.2760925810106531E-2</v>
      </c>
      <c r="AA151" s="36">
        <f>HLOOKUP($AA$3,Datos!$AV$2:$BP$305,Datos!$A150+2,FALSE)</f>
        <v>9.8127079624311525E-2</v>
      </c>
      <c r="AB151" s="36">
        <f>HLOOKUP($AB$3,Datos!$AV$2:$BP$305,Datos!$A150+2,FALSE)</f>
        <v>0.11703543039215612</v>
      </c>
      <c r="AC151" s="36">
        <f t="shared" si="6"/>
        <v>24.875089699042459</v>
      </c>
      <c r="AD151" s="36">
        <f t="shared" si="7"/>
        <v>25.180895418210376</v>
      </c>
      <c r="AE151" s="36">
        <f t="shared" si="8"/>
        <v>29.4062883706479</v>
      </c>
    </row>
    <row r="152" spans="20:31" x14ac:dyDescent="0.25">
      <c r="T152" s="33">
        <v>148</v>
      </c>
      <c r="U152" s="34">
        <v>14750</v>
      </c>
      <c r="V152" s="35">
        <f>HLOOKUP($V$3,Datos!$Z$2:$AT$303,$T152+2,FALSE)</f>
        <v>4.6762063600000001</v>
      </c>
      <c r="W152" s="35">
        <f>HLOOKUP($W$3,Datos!$Z$2:$AT$303,$T152+2,FALSE)</f>
        <v>4.0263863599999992</v>
      </c>
      <c r="X152" s="35">
        <f>HLOOKUP($X$3,Datos!$Z$2:$AT$303,$T152+2,FALSE)</f>
        <v>7.537058749999999</v>
      </c>
      <c r="Y152" s="33"/>
      <c r="Z152" s="36">
        <f>HLOOKUP($Z$3,Datos!$AV$2:$BP$305,Datos!$A151+2,FALSE)</f>
        <v>9.7421228587723077E-2</v>
      </c>
      <c r="AA152" s="36">
        <f>HLOOKUP($AA$3,Datos!$AV$2:$BP$305,Datos!$A151+2,FALSE)</f>
        <v>9.1102666247178693E-2</v>
      </c>
      <c r="AB152" s="36">
        <f>HLOOKUP($AB$3,Datos!$AV$2:$BP$305,Datos!$A151+2,FALSE)</f>
        <v>0.11737599269306272</v>
      </c>
      <c r="AC152" s="36">
        <f t="shared" si="6"/>
        <v>24.875089699042459</v>
      </c>
      <c r="AD152" s="36">
        <f t="shared" si="7"/>
        <v>25.180895418210376</v>
      </c>
      <c r="AE152" s="36">
        <f t="shared" si="8"/>
        <v>29.4062883706479</v>
      </c>
    </row>
    <row r="153" spans="20:31" x14ac:dyDescent="0.25">
      <c r="T153" s="33">
        <v>149</v>
      </c>
      <c r="U153" s="34">
        <v>14850</v>
      </c>
      <c r="V153" s="35">
        <f>HLOOKUP($V$3,Datos!$Z$2:$AT$303,$T153+2,FALSE)</f>
        <v>4.3815139600000004</v>
      </c>
      <c r="W153" s="35">
        <f>HLOOKUP($W$3,Datos!$Z$2:$AT$303,$T153+2,FALSE)</f>
        <v>4.6625929099999999</v>
      </c>
      <c r="X153" s="35">
        <f>HLOOKUP($X$3,Datos!$Z$2:$AT$303,$T153+2,FALSE)</f>
        <v>6.9648807999999995</v>
      </c>
      <c r="Y153" s="33"/>
      <c r="Z153" s="36">
        <f>HLOOKUP($Z$3,Datos!$AV$2:$BP$305,Datos!$A152+2,FALSE)</f>
        <v>9.128178702906084E-2</v>
      </c>
      <c r="AA153" s="36">
        <f>HLOOKUP($AA$3,Datos!$AV$2:$BP$305,Datos!$A152+2,FALSE)</f>
        <v>0.10549773612043324</v>
      </c>
      <c r="AB153" s="36">
        <f>HLOOKUP($AB$3,Datos!$AV$2:$BP$305,Datos!$A152+2,FALSE)</f>
        <v>0.1084653609591212</v>
      </c>
      <c r="AC153" s="36">
        <f t="shared" si="6"/>
        <v>24.875089699042459</v>
      </c>
      <c r="AD153" s="36">
        <f t="shared" si="7"/>
        <v>25.180895418210376</v>
      </c>
      <c r="AE153" s="36">
        <f t="shared" si="8"/>
        <v>29.4062883706479</v>
      </c>
    </row>
    <row r="154" spans="20:31" x14ac:dyDescent="0.25">
      <c r="T154" s="33">
        <v>150</v>
      </c>
      <c r="U154" s="34">
        <v>14950</v>
      </c>
      <c r="V154" s="35">
        <f>HLOOKUP($V$3,Datos!$Z$2:$AT$303,$T154+2,FALSE)</f>
        <v>4.5001493199999993</v>
      </c>
      <c r="W154" s="35">
        <f>HLOOKUP($W$3,Datos!$Z$2:$AT$303,$T154+2,FALSE)</f>
        <v>4.81353221</v>
      </c>
      <c r="X154" s="35">
        <f>HLOOKUP($X$3,Datos!$Z$2:$AT$303,$T154+2,FALSE)</f>
        <v>6.8472175200000001</v>
      </c>
      <c r="Y154" s="33"/>
      <c r="Z154" s="36">
        <f>HLOOKUP($Z$3,Datos!$AV$2:$BP$305,Datos!$A153+2,FALSE)</f>
        <v>9.3753363695139938E-2</v>
      </c>
      <c r="AA154" s="36">
        <f>HLOOKUP($AA$3,Datos!$AV$2:$BP$305,Datos!$A153+2,FALSE)</f>
        <v>0.10891295051915349</v>
      </c>
      <c r="AB154" s="36">
        <f>HLOOKUP($AB$3,Datos!$AV$2:$BP$305,Datos!$A153+2,FALSE)</f>
        <v>0.10663296920636731</v>
      </c>
      <c r="AC154" s="36">
        <f t="shared" si="6"/>
        <v>24.875089699042459</v>
      </c>
      <c r="AD154" s="36">
        <f t="shared" si="7"/>
        <v>25.180895418210376</v>
      </c>
      <c r="AE154" s="36">
        <f t="shared" si="8"/>
        <v>29.4062883706479</v>
      </c>
    </row>
    <row r="155" spans="20:31" x14ac:dyDescent="0.25">
      <c r="T155" s="33">
        <v>151</v>
      </c>
      <c r="U155" s="34">
        <v>15050</v>
      </c>
      <c r="V155" s="35">
        <f>HLOOKUP($V$3,Datos!$Z$2:$AT$303,$T155+2,FALSE)</f>
        <v>4.9216494399999995</v>
      </c>
      <c r="W155" s="35">
        <f>HLOOKUP($W$3,Datos!$Z$2:$AT$303,$T155+2,FALSE)</f>
        <v>4.2895543999999992</v>
      </c>
      <c r="X155" s="35">
        <f>HLOOKUP($X$3,Datos!$Z$2:$AT$303,$T155+2,FALSE)</f>
        <v>7.0735452300000006</v>
      </c>
      <c r="Y155" s="33"/>
      <c r="Z155" s="36">
        <f>HLOOKUP($Z$3,Datos!$AV$2:$BP$305,Datos!$A154+2,FALSE)</f>
        <v>0.10253463987908336</v>
      </c>
      <c r="AA155" s="36">
        <f>HLOOKUP($AA$3,Datos!$AV$2:$BP$305,Datos!$A154+2,FALSE)</f>
        <v>9.7057214065347883E-2</v>
      </c>
      <c r="AB155" s="36">
        <f>HLOOKUP($AB$3,Datos!$AV$2:$BP$305,Datos!$A154+2,FALSE)</f>
        <v>0.11015761197702338</v>
      </c>
      <c r="AC155" s="36">
        <f t="shared" si="6"/>
        <v>24.875089699042459</v>
      </c>
      <c r="AD155" s="36">
        <f t="shared" si="7"/>
        <v>25.180895418210376</v>
      </c>
      <c r="AE155" s="36">
        <f t="shared" si="8"/>
        <v>29.4062883706479</v>
      </c>
    </row>
    <row r="156" spans="20:31" x14ac:dyDescent="0.25">
      <c r="T156" s="33">
        <v>152</v>
      </c>
      <c r="U156" s="34">
        <v>15150</v>
      </c>
      <c r="V156" s="35">
        <f>HLOOKUP($V$3,Datos!$Z$2:$AT$303,$T156+2,FALSE)</f>
        <v>4.6202032599999994</v>
      </c>
      <c r="W156" s="35">
        <f>HLOOKUP($W$3,Datos!$Z$2:$AT$303,$T156+2,FALSE)</f>
        <v>4.4545280199999997</v>
      </c>
      <c r="X156" s="35">
        <f>HLOOKUP($X$3,Datos!$Z$2:$AT$303,$T156+2,FALSE)</f>
        <v>6.6816738600000001</v>
      </c>
      <c r="Y156" s="33"/>
      <c r="Z156" s="36">
        <f>HLOOKUP($Z$3,Datos!$AV$2:$BP$305,Datos!$A155+2,FALSE)</f>
        <v>9.6254494190928575E-2</v>
      </c>
      <c r="AA156" s="36">
        <f>HLOOKUP($AA$3,Datos!$AV$2:$BP$305,Datos!$A155+2,FALSE)</f>
        <v>0.10078997473425917</v>
      </c>
      <c r="AB156" s="36">
        <f>HLOOKUP($AB$3,Datos!$AV$2:$BP$305,Datos!$A155+2,FALSE)</f>
        <v>0.10405492754966096</v>
      </c>
      <c r="AC156" s="36">
        <f t="shared" si="6"/>
        <v>24.875089699042459</v>
      </c>
      <c r="AD156" s="36">
        <f t="shared" si="7"/>
        <v>25.180895418210376</v>
      </c>
      <c r="AE156" s="36">
        <f t="shared" si="8"/>
        <v>29.4062883706479</v>
      </c>
    </row>
    <row r="157" spans="20:31" x14ac:dyDescent="0.25">
      <c r="T157" s="33">
        <v>153</v>
      </c>
      <c r="U157" s="34">
        <v>15250</v>
      </c>
      <c r="V157" s="35">
        <f>HLOOKUP($V$3,Datos!$Z$2:$AT$303,$T157+2,FALSE)</f>
        <v>4.9864739900000004</v>
      </c>
      <c r="W157" s="35">
        <f>HLOOKUP($W$3,Datos!$Z$2:$AT$303,$T157+2,FALSE)</f>
        <v>4.3916833200000003</v>
      </c>
      <c r="X157" s="35">
        <f>HLOOKUP($X$3,Datos!$Z$2:$AT$303,$T157+2,FALSE)</f>
        <v>6.6345649500000015</v>
      </c>
      <c r="Y157" s="33"/>
      <c r="Z157" s="36">
        <f>HLOOKUP($Z$3,Datos!$AV$2:$BP$305,Datos!$A156+2,FALSE)</f>
        <v>0.10388515497988535</v>
      </c>
      <c r="AA157" s="36">
        <f>HLOOKUP($AA$3,Datos!$AV$2:$BP$305,Datos!$A156+2,FALSE)</f>
        <v>9.9368024822451911E-2</v>
      </c>
      <c r="AB157" s="36">
        <f>HLOOKUP($AB$3,Datos!$AV$2:$BP$305,Datos!$A156+2,FALSE)</f>
        <v>0.10332129188894149</v>
      </c>
      <c r="AC157" s="36">
        <f t="shared" si="6"/>
        <v>24.875089699042459</v>
      </c>
      <c r="AD157" s="36">
        <f t="shared" si="7"/>
        <v>25.180895418210376</v>
      </c>
      <c r="AE157" s="36">
        <f t="shared" si="8"/>
        <v>29.4062883706479</v>
      </c>
    </row>
    <row r="158" spans="20:31" x14ac:dyDescent="0.25">
      <c r="T158" s="33">
        <v>154</v>
      </c>
      <c r="U158" s="34">
        <v>15350</v>
      </c>
      <c r="V158" s="35">
        <f>HLOOKUP($V$3,Datos!$Z$2:$AT$303,$T158+2,FALSE)</f>
        <v>4.8656986200000008</v>
      </c>
      <c r="W158" s="35">
        <f>HLOOKUP($W$3,Datos!$Z$2:$AT$303,$T158+2,FALSE)</f>
        <v>4.1590742000000001</v>
      </c>
      <c r="X158" s="35">
        <f>HLOOKUP($X$3,Datos!$Z$2:$AT$303,$T158+2,FALSE)</f>
        <v>6.4924949299999986</v>
      </c>
      <c r="Y158" s="33"/>
      <c r="Z158" s="36">
        <f>HLOOKUP($Z$3,Datos!$AV$2:$BP$305,Datos!$A157+2,FALSE)</f>
        <v>0.10136899465189317</v>
      </c>
      <c r="AA158" s="36">
        <f>HLOOKUP($AA$3,Datos!$AV$2:$BP$305,Datos!$A157+2,FALSE)</f>
        <v>9.4104915639504544E-2</v>
      </c>
      <c r="AB158" s="36">
        <f>HLOOKUP($AB$3,Datos!$AV$2:$BP$305,Datos!$A157+2,FALSE)</f>
        <v>0.10110880951583756</v>
      </c>
      <c r="AC158" s="36">
        <f t="shared" si="6"/>
        <v>24.875089699042459</v>
      </c>
      <c r="AD158" s="36">
        <f t="shared" si="7"/>
        <v>25.180895418210376</v>
      </c>
      <c r="AE158" s="36">
        <f t="shared" si="8"/>
        <v>29.4062883706479</v>
      </c>
    </row>
    <row r="159" spans="20:31" x14ac:dyDescent="0.25">
      <c r="T159" s="33">
        <v>155</v>
      </c>
      <c r="U159" s="34">
        <v>15450</v>
      </c>
      <c r="V159" s="35">
        <f>HLOOKUP($V$3,Datos!$Z$2:$AT$303,$T159+2,FALSE)</f>
        <v>4.2951510099999997</v>
      </c>
      <c r="W159" s="35">
        <f>HLOOKUP($W$3,Datos!$Z$2:$AT$303,$T159+2,FALSE)</f>
        <v>4.3423652000000006</v>
      </c>
      <c r="X159" s="35">
        <f>HLOOKUP($X$3,Datos!$Z$2:$AT$303,$T159+2,FALSE)</f>
        <v>7.0289798600000015</v>
      </c>
      <c r="Y159" s="33"/>
      <c r="Z159" s="36">
        <f>HLOOKUP($Z$3,Datos!$AV$2:$BP$305,Datos!$A158+2,FALSE)</f>
        <v>8.9482554051357049E-2</v>
      </c>
      <c r="AA159" s="36">
        <f>HLOOKUP($AA$3,Datos!$AV$2:$BP$305,Datos!$A158+2,FALSE)</f>
        <v>9.8252132847718929E-2</v>
      </c>
      <c r="AB159" s="36">
        <f>HLOOKUP($AB$3,Datos!$AV$2:$BP$305,Datos!$A158+2,FALSE)</f>
        <v>0.10946358732934719</v>
      </c>
      <c r="AC159" s="36">
        <f t="shared" si="6"/>
        <v>24.875089699042459</v>
      </c>
      <c r="AD159" s="36">
        <f t="shared" si="7"/>
        <v>25.180895418210376</v>
      </c>
      <c r="AE159" s="36">
        <f t="shared" si="8"/>
        <v>29.4062883706479</v>
      </c>
    </row>
    <row r="160" spans="20:31" x14ac:dyDescent="0.25">
      <c r="T160" s="33">
        <v>156</v>
      </c>
      <c r="U160" s="34">
        <v>15550</v>
      </c>
      <c r="V160" s="35">
        <f>HLOOKUP($V$3,Datos!$Z$2:$AT$303,$T160+2,FALSE)</f>
        <v>4.7427804399999998</v>
      </c>
      <c r="W160" s="35">
        <f>HLOOKUP($W$3,Datos!$Z$2:$AT$303,$T160+2,FALSE)</f>
        <v>4.4473325999999993</v>
      </c>
      <c r="X160" s="35">
        <f>HLOOKUP($X$3,Datos!$Z$2:$AT$303,$T160+2,FALSE)</f>
        <v>6.7486128600000006</v>
      </c>
      <c r="Y160" s="33"/>
      <c r="Z160" s="36">
        <f>HLOOKUP($Z$3,Datos!$AV$2:$BP$305,Datos!$A159+2,FALSE)</f>
        <v>9.8808192328497191E-2</v>
      </c>
      <c r="AA160" s="36">
        <f>HLOOKUP($AA$3,Datos!$AV$2:$BP$305,Datos!$A159+2,FALSE)</f>
        <v>0.1006271682154212</v>
      </c>
      <c r="AB160" s="36">
        <f>HLOOKUP($AB$3,Datos!$AV$2:$BP$305,Datos!$A159+2,FALSE)</f>
        <v>0.10509738082427303</v>
      </c>
      <c r="AC160" s="36">
        <f t="shared" si="6"/>
        <v>24.875089699042459</v>
      </c>
      <c r="AD160" s="36">
        <f t="shared" si="7"/>
        <v>25.180895418210376</v>
      </c>
      <c r="AE160" s="36">
        <f t="shared" si="8"/>
        <v>29.4062883706479</v>
      </c>
    </row>
    <row r="161" spans="20:31" x14ac:dyDescent="0.25">
      <c r="T161" s="33">
        <v>157</v>
      </c>
      <c r="U161" s="34">
        <v>15650</v>
      </c>
      <c r="V161" s="35">
        <f>HLOOKUP($V$3,Datos!$Z$2:$AT$303,$T161+2,FALSE)</f>
        <v>4.1160319900000006</v>
      </c>
      <c r="W161" s="35">
        <f>HLOOKUP($W$3,Datos!$Z$2:$AT$303,$T161+2,FALSE)</f>
        <v>4.52284255</v>
      </c>
      <c r="X161" s="35">
        <f>HLOOKUP($X$3,Datos!$Z$2:$AT$303,$T161+2,FALSE)</f>
        <v>7.2931572400000002</v>
      </c>
      <c r="Y161" s="33"/>
      <c r="Z161" s="36">
        <f>HLOOKUP($Z$3,Datos!$AV$2:$BP$305,Datos!$A160+2,FALSE)</f>
        <v>8.575089773672237E-2</v>
      </c>
      <c r="AA161" s="36">
        <f>HLOOKUP($AA$3,Datos!$AV$2:$BP$305,Datos!$A160+2,FALSE)</f>
        <v>0.10233568725908079</v>
      </c>
      <c r="AB161" s="36">
        <f>HLOOKUP($AB$3,Datos!$AV$2:$BP$305,Datos!$A160+2,FALSE)</f>
        <v>0.11357766992483609</v>
      </c>
      <c r="AC161" s="36">
        <f t="shared" si="6"/>
        <v>24.875089699042459</v>
      </c>
      <c r="AD161" s="36">
        <f t="shared" si="7"/>
        <v>25.180895418210376</v>
      </c>
      <c r="AE161" s="36">
        <f t="shared" si="8"/>
        <v>29.4062883706479</v>
      </c>
    </row>
    <row r="162" spans="20:31" x14ac:dyDescent="0.25">
      <c r="T162" s="33">
        <v>158</v>
      </c>
      <c r="U162" s="34">
        <v>15750</v>
      </c>
      <c r="V162" s="35">
        <f>HLOOKUP($V$3,Datos!$Z$2:$AT$303,$T162+2,FALSE)</f>
        <v>4.4895232400000005</v>
      </c>
      <c r="W162" s="35">
        <f>HLOOKUP($W$3,Datos!$Z$2:$AT$303,$T162+2,FALSE)</f>
        <v>4.0471377700000009</v>
      </c>
      <c r="X162" s="35">
        <f>HLOOKUP($X$3,Datos!$Z$2:$AT$303,$T162+2,FALSE)</f>
        <v>6.2214671600000004</v>
      </c>
      <c r="Y162" s="33"/>
      <c r="Z162" s="36">
        <f>HLOOKUP($Z$3,Datos!$AV$2:$BP$305,Datos!$A161+2,FALSE)</f>
        <v>9.3531986431397596E-2</v>
      </c>
      <c r="AA162" s="36">
        <f>HLOOKUP($AA$3,Datos!$AV$2:$BP$305,Datos!$A161+2,FALSE)</f>
        <v>9.1572196145791929E-2</v>
      </c>
      <c r="AB162" s="36">
        <f>HLOOKUP($AB$3,Datos!$AV$2:$BP$305,Datos!$A161+2,FALSE)</f>
        <v>9.6888044545531751E-2</v>
      </c>
      <c r="AC162" s="36">
        <f t="shared" si="6"/>
        <v>24.875089699042459</v>
      </c>
      <c r="AD162" s="36">
        <f t="shared" si="7"/>
        <v>25.180895418210376</v>
      </c>
      <c r="AE162" s="36">
        <f t="shared" si="8"/>
        <v>29.4062883706479</v>
      </c>
    </row>
    <row r="163" spans="20:31" x14ac:dyDescent="0.25">
      <c r="T163" s="33">
        <v>159</v>
      </c>
      <c r="U163" s="34">
        <v>15850</v>
      </c>
      <c r="V163" s="35">
        <f>HLOOKUP($V$3,Datos!$Z$2:$AT$303,$T163+2,FALSE)</f>
        <v>3.8984424499999992</v>
      </c>
      <c r="W163" s="35">
        <f>HLOOKUP($W$3,Datos!$Z$2:$AT$303,$T163+2,FALSE)</f>
        <v>4.0578550799999995</v>
      </c>
      <c r="X163" s="35">
        <f>HLOOKUP($X$3,Datos!$Z$2:$AT$303,$T163+2,FALSE)</f>
        <v>6.4359069500000015</v>
      </c>
      <c r="Y163" s="33"/>
      <c r="Z163" s="36">
        <f>HLOOKUP($Z$3,Datos!$AV$2:$BP$305,Datos!$A162+2,FALSE)</f>
        <v>8.1217770093775996E-2</v>
      </c>
      <c r="AA163" s="36">
        <f>HLOOKUP($AA$3,Datos!$AV$2:$BP$305,Datos!$A162+2,FALSE)</f>
        <v>9.181469038968694E-2</v>
      </c>
      <c r="AB163" s="36">
        <f>HLOOKUP($AB$3,Datos!$AV$2:$BP$305,Datos!$A162+2,FALSE)</f>
        <v>0.10022755456648548</v>
      </c>
      <c r="AC163" s="36">
        <f t="shared" si="6"/>
        <v>24.875089699042459</v>
      </c>
      <c r="AD163" s="36">
        <f t="shared" si="7"/>
        <v>25.180895418210376</v>
      </c>
      <c r="AE163" s="36">
        <f t="shared" si="8"/>
        <v>29.4062883706479</v>
      </c>
    </row>
    <row r="164" spans="20:31" x14ac:dyDescent="0.25">
      <c r="T164" s="33">
        <v>160</v>
      </c>
      <c r="U164" s="34">
        <v>15950</v>
      </c>
      <c r="V164" s="35">
        <f>HLOOKUP($V$3,Datos!$Z$2:$AT$303,$T164+2,FALSE)</f>
        <v>4.9282107100000001</v>
      </c>
      <c r="W164" s="35">
        <f>HLOOKUP($W$3,Datos!$Z$2:$AT$303,$T164+2,FALSE)</f>
        <v>4.0993464900000003</v>
      </c>
      <c r="X164" s="35">
        <f>HLOOKUP($X$3,Datos!$Z$2:$AT$303,$T164+2,FALSE)</f>
        <v>6.7306894700000015</v>
      </c>
      <c r="Y164" s="33"/>
      <c r="Z164" s="36">
        <f>HLOOKUP($Z$3,Datos!$AV$2:$BP$305,Datos!$A163+2,FALSE)</f>
        <v>0.10267133337275881</v>
      </c>
      <c r="AA164" s="36">
        <f>HLOOKUP($AA$3,Datos!$AV$2:$BP$305,Datos!$A163+2,FALSE)</f>
        <v>9.2753492019581926E-2</v>
      </c>
      <c r="AB164" s="36">
        <f>HLOOKUP($AB$3,Datos!$AV$2:$BP$305,Datos!$A163+2,FALSE)</f>
        <v>0.10481825659777358</v>
      </c>
      <c r="AC164" s="36">
        <f t="shared" si="6"/>
        <v>24.875089699042459</v>
      </c>
      <c r="AD164" s="36">
        <f t="shared" si="7"/>
        <v>25.180895418210376</v>
      </c>
      <c r="AE164" s="36">
        <f t="shared" si="8"/>
        <v>29.4062883706479</v>
      </c>
    </row>
    <row r="165" spans="20:31" x14ac:dyDescent="0.25">
      <c r="T165" s="33">
        <v>161</v>
      </c>
      <c r="U165" s="34">
        <v>16050</v>
      </c>
      <c r="V165" s="35">
        <f>HLOOKUP($V$3,Datos!$Z$2:$AT$303,$T165+2,FALSE)</f>
        <v>4.1724128299999999</v>
      </c>
      <c r="W165" s="35">
        <f>HLOOKUP($W$3,Datos!$Z$2:$AT$303,$T165+2,FALSE)</f>
        <v>4.2534087899999999</v>
      </c>
      <c r="X165" s="35">
        <f>HLOOKUP($X$3,Datos!$Z$2:$AT$303,$T165+2,FALSE)</f>
        <v>6.8208661800000003</v>
      </c>
      <c r="Y165" s="33"/>
      <c r="Z165" s="36">
        <f>HLOOKUP($Z$3,Datos!$AV$2:$BP$305,Datos!$A164+2,FALSE)</f>
        <v>8.6925501738075242E-2</v>
      </c>
      <c r="AA165" s="36">
        <f>HLOOKUP($AA$3,Datos!$AV$2:$BP$305,Datos!$A164+2,FALSE)</f>
        <v>9.6239368694907415E-2</v>
      </c>
      <c r="AB165" s="36">
        <f>HLOOKUP($AB$3,Datos!$AV$2:$BP$305,Datos!$A164+2,FALSE)</f>
        <v>0.10622259497500119</v>
      </c>
      <c r="AC165" s="36">
        <f t="shared" si="6"/>
        <v>24.875089699042459</v>
      </c>
      <c r="AD165" s="36">
        <f t="shared" si="7"/>
        <v>25.180895418210376</v>
      </c>
      <c r="AE165" s="36">
        <f t="shared" si="8"/>
        <v>29.4062883706479</v>
      </c>
    </row>
    <row r="166" spans="20:31" x14ac:dyDescent="0.25">
      <c r="T166" s="33">
        <v>162</v>
      </c>
      <c r="U166" s="34">
        <v>16150</v>
      </c>
      <c r="V166" s="35">
        <f>HLOOKUP($V$3,Datos!$Z$2:$AT$303,$T166+2,FALSE)</f>
        <v>4.4247948500000005</v>
      </c>
      <c r="W166" s="35">
        <f>HLOOKUP($W$3,Datos!$Z$2:$AT$303,$T166+2,FALSE)</f>
        <v>4.60271966</v>
      </c>
      <c r="X166" s="35">
        <f>HLOOKUP($X$3,Datos!$Z$2:$AT$303,$T166+2,FALSE)</f>
        <v>6.6377408300000003</v>
      </c>
      <c r="Y166" s="33"/>
      <c r="Z166" s="36">
        <f>HLOOKUP($Z$3,Datos!$AV$2:$BP$305,Datos!$A165+2,FALSE)</f>
        <v>9.2183474669332147E-2</v>
      </c>
      <c r="AA166" s="36">
        <f>HLOOKUP($AA$3,Datos!$AV$2:$BP$305,Datos!$A165+2,FALSE)</f>
        <v>0.10414301945288426</v>
      </c>
      <c r="AB166" s="36">
        <f>HLOOKUP($AB$3,Datos!$AV$2:$BP$305,Datos!$A165+2,FALSE)</f>
        <v>0.10337075044831304</v>
      </c>
      <c r="AC166" s="36">
        <f t="shared" si="6"/>
        <v>24.875089699042459</v>
      </c>
      <c r="AD166" s="36">
        <f t="shared" si="7"/>
        <v>25.180895418210376</v>
      </c>
      <c r="AE166" s="36">
        <f t="shared" si="8"/>
        <v>29.4062883706479</v>
      </c>
    </row>
    <row r="167" spans="20:31" x14ac:dyDescent="0.25">
      <c r="T167" s="33">
        <v>163</v>
      </c>
      <c r="U167" s="34">
        <v>16250</v>
      </c>
      <c r="V167" s="35">
        <f>HLOOKUP($V$3,Datos!$Z$2:$AT$303,$T167+2,FALSE)</f>
        <v>4.4512326999999994</v>
      </c>
      <c r="W167" s="35">
        <f>HLOOKUP($W$3,Datos!$Z$2:$AT$303,$T167+2,FALSE)</f>
        <v>4.1438995600000004</v>
      </c>
      <c r="X167" s="35">
        <f>HLOOKUP($X$3,Datos!$Z$2:$AT$303,$T167+2,FALSE)</f>
        <v>6.3372505400000003</v>
      </c>
      <c r="Y167" s="33"/>
      <c r="Z167" s="36">
        <f>HLOOKUP($Z$3,Datos!$AV$2:$BP$305,Datos!$A166+2,FALSE)</f>
        <v>9.2734264696532273E-2</v>
      </c>
      <c r="AA167" s="36">
        <f>HLOOKUP($AA$3,Datos!$AV$2:$BP$305,Datos!$A166+2,FALSE)</f>
        <v>9.3761568022128594E-2</v>
      </c>
      <c r="AB167" s="36">
        <f>HLOOKUP($AB$3,Datos!$AV$2:$BP$305,Datos!$A166+2,FALSE)</f>
        <v>9.8691160272188133E-2</v>
      </c>
      <c r="AC167" s="36">
        <f t="shared" si="6"/>
        <v>24.875089699042459</v>
      </c>
      <c r="AD167" s="36">
        <f t="shared" si="7"/>
        <v>25.180895418210376</v>
      </c>
      <c r="AE167" s="36">
        <f t="shared" si="8"/>
        <v>29.4062883706479</v>
      </c>
    </row>
    <row r="168" spans="20:31" x14ac:dyDescent="0.25">
      <c r="T168" s="33">
        <v>164</v>
      </c>
      <c r="U168" s="34">
        <v>16350</v>
      </c>
      <c r="V168" s="35">
        <f>HLOOKUP($V$3,Datos!$Z$2:$AT$303,$T168+2,FALSE)</f>
        <v>3.8259537800000003</v>
      </c>
      <c r="W168" s="35">
        <f>HLOOKUP($W$3,Datos!$Z$2:$AT$303,$T168+2,FALSE)</f>
        <v>4.1516366599999994</v>
      </c>
      <c r="X168" s="35">
        <f>HLOOKUP($X$3,Datos!$Z$2:$AT$303,$T168+2,FALSE)</f>
        <v>6.3276268400000006</v>
      </c>
      <c r="Y168" s="33"/>
      <c r="Z168" s="36">
        <f>HLOOKUP($Z$3,Datos!$AV$2:$BP$305,Datos!$A167+2,FALSE)</f>
        <v>7.9707585395663166E-2</v>
      </c>
      <c r="AA168" s="36">
        <f>HLOOKUP($AA$3,Datos!$AV$2:$BP$305,Datos!$A167+2,FALSE)</f>
        <v>9.3936630814418845E-2</v>
      </c>
      <c r="AB168" s="36">
        <f>HLOOKUP($AB$3,Datos!$AV$2:$BP$305,Datos!$A167+2,FALSE)</f>
        <v>9.8541288634146282E-2</v>
      </c>
      <c r="AC168" s="36">
        <f t="shared" si="6"/>
        <v>24.875089699042459</v>
      </c>
      <c r="AD168" s="36">
        <f t="shared" si="7"/>
        <v>25.180895418210376</v>
      </c>
      <c r="AE168" s="36">
        <f t="shared" si="8"/>
        <v>29.4062883706479</v>
      </c>
    </row>
    <row r="169" spans="20:31" x14ac:dyDescent="0.25">
      <c r="T169" s="33">
        <v>165</v>
      </c>
      <c r="U169" s="34">
        <v>16450</v>
      </c>
      <c r="V169" s="35">
        <f>HLOOKUP($V$3,Datos!$Z$2:$AT$303,$T169+2,FALSE)</f>
        <v>4.31099809</v>
      </c>
      <c r="W169" s="35">
        <f>HLOOKUP($W$3,Datos!$Z$2:$AT$303,$T169+2,FALSE)</f>
        <v>4.0462456700000002</v>
      </c>
      <c r="X169" s="35">
        <f>HLOOKUP($X$3,Datos!$Z$2:$AT$303,$T169+2,FALSE)</f>
        <v>5.6097148399999996</v>
      </c>
      <c r="Y169" s="33"/>
      <c r="Z169" s="36">
        <f>HLOOKUP($Z$3,Datos!$AV$2:$BP$305,Datos!$A168+2,FALSE)</f>
        <v>8.9812702441798911E-2</v>
      </c>
      <c r="AA169" s="36">
        <f>HLOOKUP($AA$3,Datos!$AV$2:$BP$305,Datos!$A168+2,FALSE)</f>
        <v>9.1552011125952168E-2</v>
      </c>
      <c r="AB169" s="36">
        <f>HLOOKUP($AB$3,Datos!$AV$2:$BP$305,Datos!$A168+2,FALSE)</f>
        <v>8.7361113918609914E-2</v>
      </c>
      <c r="AC169" s="36">
        <f t="shared" si="6"/>
        <v>24.875089699042459</v>
      </c>
      <c r="AD169" s="36">
        <f t="shared" si="7"/>
        <v>25.180895418210376</v>
      </c>
      <c r="AE169" s="36">
        <f t="shared" si="8"/>
        <v>29.4062883706479</v>
      </c>
    </row>
    <row r="170" spans="20:31" x14ac:dyDescent="0.25">
      <c r="T170" s="33">
        <v>166</v>
      </c>
      <c r="U170" s="34">
        <v>16550</v>
      </c>
      <c r="V170" s="35">
        <f>HLOOKUP($V$3,Datos!$Z$2:$AT$303,$T170+2,FALSE)</f>
        <v>4.46838142</v>
      </c>
      <c r="W170" s="35">
        <f>HLOOKUP($W$3,Datos!$Z$2:$AT$303,$T170+2,FALSE)</f>
        <v>3.9545181500000002</v>
      </c>
      <c r="X170" s="35">
        <f>HLOOKUP($X$3,Datos!$Z$2:$AT$303,$T170+2,FALSE)</f>
        <v>6.2391575799999996</v>
      </c>
      <c r="Y170" s="33"/>
      <c r="Z170" s="36">
        <f>HLOOKUP($Z$3,Datos!$AV$2:$BP$305,Datos!$A169+2,FALSE)</f>
        <v>9.3091530660112831E-2</v>
      </c>
      <c r="AA170" s="36">
        <f>HLOOKUP($AA$3,Datos!$AV$2:$BP$305,Datos!$A169+2,FALSE)</f>
        <v>8.9476546703744692E-2</v>
      </c>
      <c r="AB170" s="36">
        <f>HLOOKUP($AB$3,Datos!$AV$2:$BP$305,Datos!$A169+2,FALSE)</f>
        <v>9.7163540687665056E-2</v>
      </c>
      <c r="AC170" s="36">
        <f t="shared" si="6"/>
        <v>24.875089699042459</v>
      </c>
      <c r="AD170" s="36">
        <f t="shared" si="7"/>
        <v>25.180895418210376</v>
      </c>
      <c r="AE170" s="36">
        <f t="shared" si="8"/>
        <v>29.4062883706479</v>
      </c>
    </row>
    <row r="171" spans="20:31" x14ac:dyDescent="0.25">
      <c r="T171" s="33">
        <v>167</v>
      </c>
      <c r="U171" s="34">
        <v>16650</v>
      </c>
      <c r="V171" s="35">
        <f>HLOOKUP($V$3,Datos!$Z$2:$AT$303,$T171+2,FALSE)</f>
        <v>3.9459864000000002</v>
      </c>
      <c r="W171" s="35">
        <f>HLOOKUP($W$3,Datos!$Z$2:$AT$303,$T171+2,FALSE)</f>
        <v>3.8129160199999999</v>
      </c>
      <c r="X171" s="35">
        <f>HLOOKUP($X$3,Datos!$Z$2:$AT$303,$T171+2,FALSE)</f>
        <v>6.2108702199999994</v>
      </c>
      <c r="Y171" s="33"/>
      <c r="Z171" s="36">
        <f>HLOOKUP($Z$3,Datos!$AV$2:$BP$305,Datos!$A170+2,FALSE)</f>
        <v>8.2208271723587176E-2</v>
      </c>
      <c r="AA171" s="36">
        <f>HLOOKUP($AA$3,Datos!$AV$2:$BP$305,Datos!$A170+2,FALSE)</f>
        <v>8.6272598936228503E-2</v>
      </c>
      <c r="AB171" s="36">
        <f>HLOOKUP($AB$3,Datos!$AV$2:$BP$305,Datos!$A170+2,FALSE)</f>
        <v>9.6723016463190092E-2</v>
      </c>
      <c r="AC171" s="36">
        <f t="shared" si="6"/>
        <v>24.875089699042459</v>
      </c>
      <c r="AD171" s="36">
        <f t="shared" si="7"/>
        <v>25.180895418210376</v>
      </c>
      <c r="AE171" s="36">
        <f t="shared" si="8"/>
        <v>29.4062883706479</v>
      </c>
    </row>
    <row r="172" spans="20:31" x14ac:dyDescent="0.25">
      <c r="T172" s="33">
        <v>168</v>
      </c>
      <c r="U172" s="34">
        <v>16750</v>
      </c>
      <c r="V172" s="35">
        <f>HLOOKUP($V$3,Datos!$Z$2:$AT$303,$T172+2,FALSE)</f>
        <v>3.7355703099999995</v>
      </c>
      <c r="W172" s="35">
        <f>HLOOKUP($W$3,Datos!$Z$2:$AT$303,$T172+2,FALSE)</f>
        <v>3.7187085300000002</v>
      </c>
      <c r="X172" s="35">
        <f>HLOOKUP($X$3,Datos!$Z$2:$AT$303,$T172+2,FALSE)</f>
        <v>6.1475263100000008</v>
      </c>
      <c r="Y172" s="33"/>
      <c r="Z172" s="36">
        <f>HLOOKUP($Z$3,Datos!$AV$2:$BP$305,Datos!$A171+2,FALSE)</f>
        <v>7.7824591358714446E-2</v>
      </c>
      <c r="AA172" s="36">
        <f>HLOOKUP($AA$3,Datos!$AV$2:$BP$305,Datos!$A171+2,FALSE)</f>
        <v>8.4141021697462376E-2</v>
      </c>
      <c r="AB172" s="36">
        <f>HLOOKUP($AB$3,Datos!$AV$2:$BP$305,Datos!$A171+2,FALSE)</f>
        <v>9.5736550181855895E-2</v>
      </c>
      <c r="AC172" s="36">
        <f t="shared" si="6"/>
        <v>24.875089699042459</v>
      </c>
      <c r="AD172" s="36">
        <f t="shared" si="7"/>
        <v>25.180895418210376</v>
      </c>
      <c r="AE172" s="36">
        <f t="shared" si="8"/>
        <v>29.4062883706479</v>
      </c>
    </row>
    <row r="173" spans="20:31" x14ac:dyDescent="0.25">
      <c r="T173" s="33">
        <v>169</v>
      </c>
      <c r="U173" s="34">
        <v>16850</v>
      </c>
      <c r="V173" s="35">
        <f>HLOOKUP($V$3,Datos!$Z$2:$AT$303,$T173+2,FALSE)</f>
        <v>4.1113695400000001</v>
      </c>
      <c r="W173" s="35">
        <f>HLOOKUP($W$3,Datos!$Z$2:$AT$303,$T173+2,FALSE)</f>
        <v>4.1460588700000001</v>
      </c>
      <c r="X173" s="35">
        <f>HLOOKUP($X$3,Datos!$Z$2:$AT$303,$T173+2,FALSE)</f>
        <v>6.2170039199999998</v>
      </c>
      <c r="Y173" s="33"/>
      <c r="Z173" s="36">
        <f>HLOOKUP($Z$3,Datos!$AV$2:$BP$305,Datos!$A172+2,FALSE)</f>
        <v>8.5653763099740932E-2</v>
      </c>
      <c r="AA173" s="36">
        <f>HLOOKUP($AA$3,Datos!$AV$2:$BP$305,Datos!$A172+2,FALSE)</f>
        <v>9.3810425454244006E-2</v>
      </c>
      <c r="AB173" s="36">
        <f>HLOOKUP($AB$3,Datos!$AV$2:$BP$305,Datos!$A172+2,FALSE)</f>
        <v>9.6818537693720688E-2</v>
      </c>
      <c r="AC173" s="36">
        <f t="shared" si="6"/>
        <v>24.875089699042459</v>
      </c>
      <c r="AD173" s="36">
        <f t="shared" si="7"/>
        <v>25.180895418210376</v>
      </c>
      <c r="AE173" s="36">
        <f t="shared" si="8"/>
        <v>29.4062883706479</v>
      </c>
    </row>
    <row r="174" spans="20:31" x14ac:dyDescent="0.25">
      <c r="T174" s="33">
        <v>170</v>
      </c>
      <c r="U174" s="34">
        <v>16950</v>
      </c>
      <c r="V174" s="35">
        <f>HLOOKUP($V$3,Datos!$Z$2:$AT$303,$T174+2,FALSE)</f>
        <v>3.9999897800000004</v>
      </c>
      <c r="W174" s="35">
        <f>HLOOKUP($W$3,Datos!$Z$2:$AT$303,$T174+2,FALSE)</f>
        <v>3.9827600100000002</v>
      </c>
      <c r="X174" s="35">
        <f>HLOOKUP($X$3,Datos!$Z$2:$AT$303,$T174+2,FALSE)</f>
        <v>6.6616690800000002</v>
      </c>
      <c r="Y174" s="33"/>
      <c r="Z174" s="36">
        <f>HLOOKUP($Z$3,Datos!$AV$2:$BP$305,Datos!$A173+2,FALSE)</f>
        <v>8.3333345174684756E-2</v>
      </c>
      <c r="AA174" s="36">
        <f>HLOOKUP($AA$3,Datos!$AV$2:$BP$305,Datos!$A173+2,FALSE)</f>
        <v>9.0115558590765782E-2</v>
      </c>
      <c r="AB174" s="36">
        <f>HLOOKUP($AB$3,Datos!$AV$2:$BP$305,Datos!$A173+2,FALSE)</f>
        <v>0.1037433894564882</v>
      </c>
      <c r="AC174" s="36">
        <f t="shared" si="6"/>
        <v>24.875089699042459</v>
      </c>
      <c r="AD174" s="36">
        <f t="shared" si="7"/>
        <v>25.180895418210376</v>
      </c>
      <c r="AE174" s="36">
        <f t="shared" si="8"/>
        <v>29.4062883706479</v>
      </c>
    </row>
    <row r="175" spans="20:31" x14ac:dyDescent="0.25">
      <c r="T175" s="33">
        <v>171</v>
      </c>
      <c r="U175" s="34">
        <v>17050</v>
      </c>
      <c r="V175" s="35">
        <f>HLOOKUP($V$3,Datos!$Z$2:$AT$303,$T175+2,FALSE)</f>
        <v>4.2109653700000003</v>
      </c>
      <c r="W175" s="35">
        <f>HLOOKUP($W$3,Datos!$Z$2:$AT$303,$T175+2,FALSE)</f>
        <v>3.8024242700000004</v>
      </c>
      <c r="X175" s="35">
        <f>HLOOKUP($X$3,Datos!$Z$2:$AT$303,$T175+2,FALSE)</f>
        <v>6.1213673600000016</v>
      </c>
      <c r="Y175" s="33"/>
      <c r="Z175" s="36">
        <f>HLOOKUP($Z$3,Datos!$AV$2:$BP$305,Datos!$A174+2,FALSE)</f>
        <v>8.772868182099558E-2</v>
      </c>
      <c r="AA175" s="36">
        <f>HLOOKUP($AA$3,Datos!$AV$2:$BP$305,Datos!$A174+2,FALSE)</f>
        <v>8.6035208305241265E-2</v>
      </c>
      <c r="AB175" s="36">
        <f>HLOOKUP($AB$3,Datos!$AV$2:$BP$305,Datos!$A174+2,FALSE)</f>
        <v>9.5329172075103302E-2</v>
      </c>
      <c r="AC175" s="36">
        <f t="shared" si="6"/>
        <v>24.875089699042459</v>
      </c>
      <c r="AD175" s="36">
        <f t="shared" si="7"/>
        <v>25.180895418210376</v>
      </c>
      <c r="AE175" s="36">
        <f t="shared" si="8"/>
        <v>29.4062883706479</v>
      </c>
    </row>
    <row r="176" spans="20:31" x14ac:dyDescent="0.25">
      <c r="T176" s="33">
        <v>172</v>
      </c>
      <c r="U176" s="34">
        <v>17150</v>
      </c>
      <c r="V176" s="35">
        <f>HLOOKUP($V$3,Datos!$Z$2:$AT$303,$T176+2,FALSE)</f>
        <v>4.2881615399999999</v>
      </c>
      <c r="W176" s="35">
        <f>HLOOKUP($W$3,Datos!$Z$2:$AT$303,$T176+2,FALSE)</f>
        <v>3.4810777499999999</v>
      </c>
      <c r="X176" s="35">
        <f>HLOOKUP($X$3,Datos!$Z$2:$AT$303,$T176+2,FALSE)</f>
        <v>5.7110565400000004</v>
      </c>
      <c r="Y176" s="33"/>
      <c r="Z176" s="36">
        <f>HLOOKUP($Z$3,Datos!$AV$2:$BP$305,Datos!$A175+2,FALSE)</f>
        <v>8.9336939700287873E-2</v>
      </c>
      <c r="AA176" s="36">
        <f>HLOOKUP($AA$3,Datos!$AV$2:$BP$305,Datos!$A175+2,FALSE)</f>
        <v>7.8764290379408547E-2</v>
      </c>
      <c r="AB176" s="36">
        <f>HLOOKUP($AB$3,Datos!$AV$2:$BP$305,Datos!$A175+2,FALSE)</f>
        <v>8.8939326724593759E-2</v>
      </c>
      <c r="AC176" s="36">
        <f t="shared" si="6"/>
        <v>24.875089699042459</v>
      </c>
      <c r="AD176" s="36">
        <f t="shared" si="7"/>
        <v>25.180895418210376</v>
      </c>
      <c r="AE176" s="36">
        <f t="shared" si="8"/>
        <v>29.4062883706479</v>
      </c>
    </row>
    <row r="177" spans="20:31" x14ac:dyDescent="0.25">
      <c r="T177" s="33">
        <v>173</v>
      </c>
      <c r="U177" s="34">
        <v>17250</v>
      </c>
      <c r="V177" s="35">
        <f>HLOOKUP($V$3,Datos!$Z$2:$AT$303,$T177+2,FALSE)</f>
        <v>3.9680768500000005</v>
      </c>
      <c r="W177" s="35">
        <f>HLOOKUP($W$3,Datos!$Z$2:$AT$303,$T177+2,FALSE)</f>
        <v>4.1058315399999996</v>
      </c>
      <c r="X177" s="35">
        <f>HLOOKUP($X$3,Datos!$Z$2:$AT$303,$T177+2,FALSE)</f>
        <v>5.6230002000000008</v>
      </c>
      <c r="Y177" s="33"/>
      <c r="Z177" s="36">
        <f>HLOOKUP($Z$3,Datos!$AV$2:$BP$305,Datos!$A176+2,FALSE)</f>
        <v>8.266849067317511E-2</v>
      </c>
      <c r="AA177" s="36">
        <f>HLOOKUP($AA$3,Datos!$AV$2:$BP$305,Datos!$A176+2,FALSE)</f>
        <v>9.2900225415963253E-2</v>
      </c>
      <c r="AB177" s="36">
        <f>HLOOKUP($AB$3,Datos!$AV$2:$BP$305,Datos!$A176+2,FALSE)</f>
        <v>8.7568009256699816E-2</v>
      </c>
      <c r="AC177" s="36">
        <f t="shared" si="6"/>
        <v>24.875089699042459</v>
      </c>
      <c r="AD177" s="36">
        <f t="shared" si="7"/>
        <v>25.180895418210376</v>
      </c>
      <c r="AE177" s="36">
        <f t="shared" si="8"/>
        <v>29.4062883706479</v>
      </c>
    </row>
    <row r="178" spans="20:31" x14ac:dyDescent="0.25">
      <c r="T178" s="33">
        <v>174</v>
      </c>
      <c r="U178" s="34">
        <v>17350</v>
      </c>
      <c r="V178" s="35">
        <f>HLOOKUP($V$3,Datos!$Z$2:$AT$303,$T178+2,FALSE)</f>
        <v>4.4771363399999995</v>
      </c>
      <c r="W178" s="35">
        <f>HLOOKUP($W$3,Datos!$Z$2:$AT$303,$T178+2,FALSE)</f>
        <v>3.85192983</v>
      </c>
      <c r="X178" s="35">
        <f>HLOOKUP($X$3,Datos!$Z$2:$AT$303,$T178+2,FALSE)</f>
        <v>5.811935000000001</v>
      </c>
      <c r="Y178" s="33"/>
      <c r="Z178" s="36">
        <f>HLOOKUP($Z$3,Datos!$AV$2:$BP$305,Datos!$A177+2,FALSE)</f>
        <v>9.3273925318715367E-2</v>
      </c>
      <c r="AA178" s="36">
        <f>HLOOKUP($AA$3,Datos!$AV$2:$BP$305,Datos!$A177+2,FALSE)</f>
        <v>8.7155341374155121E-2</v>
      </c>
      <c r="AB178" s="36">
        <f>HLOOKUP($AB$3,Datos!$AV$2:$BP$305,Datos!$A177+2,FALSE)</f>
        <v>9.05103254094385E-2</v>
      </c>
      <c r="AC178" s="36">
        <f t="shared" si="6"/>
        <v>24.875089699042459</v>
      </c>
      <c r="AD178" s="36">
        <f t="shared" si="7"/>
        <v>25.180895418210376</v>
      </c>
      <c r="AE178" s="36">
        <f t="shared" si="8"/>
        <v>29.4062883706479</v>
      </c>
    </row>
    <row r="179" spans="20:31" x14ac:dyDescent="0.25">
      <c r="T179" s="33">
        <v>175</v>
      </c>
      <c r="U179" s="34">
        <v>17450</v>
      </c>
      <c r="V179" s="35">
        <f>HLOOKUP($V$3,Datos!$Z$2:$AT$303,$T179+2,FALSE)</f>
        <v>4.0311142000000002</v>
      </c>
      <c r="W179" s="35">
        <f>HLOOKUP($W$3,Datos!$Z$2:$AT$303,$T179+2,FALSE)</f>
        <v>4.1184855999999996</v>
      </c>
      <c r="X179" s="35">
        <f>HLOOKUP($X$3,Datos!$Z$2:$AT$303,$T179+2,FALSE)</f>
        <v>5.5663538499999996</v>
      </c>
      <c r="Y179" s="33"/>
      <c r="Z179" s="36">
        <f>HLOOKUP($Z$3,Datos!$AV$2:$BP$305,Datos!$A178+2,FALSE)</f>
        <v>8.3981772340221625E-2</v>
      </c>
      <c r="AA179" s="36">
        <f>HLOOKUP($AA$3,Datos!$AV$2:$BP$305,Datos!$A178+2,FALSE)</f>
        <v>9.318654135829417E-2</v>
      </c>
      <c r="AB179" s="36">
        <f>HLOOKUP($AB$3,Datos!$AV$2:$BP$305,Datos!$A178+2,FALSE)</f>
        <v>8.6685845300675357E-2</v>
      </c>
      <c r="AC179" s="36">
        <f t="shared" si="6"/>
        <v>24.875089699042459</v>
      </c>
      <c r="AD179" s="36">
        <f t="shared" si="7"/>
        <v>25.180895418210376</v>
      </c>
      <c r="AE179" s="36">
        <f t="shared" si="8"/>
        <v>29.4062883706479</v>
      </c>
    </row>
    <row r="180" spans="20:31" x14ac:dyDescent="0.25">
      <c r="T180" s="33">
        <v>176</v>
      </c>
      <c r="U180" s="34">
        <v>17550</v>
      </c>
      <c r="V180" s="35">
        <f>HLOOKUP($V$3,Datos!$Z$2:$AT$303,$T180+2,FALSE)</f>
        <v>3.7556976500000006</v>
      </c>
      <c r="W180" s="35">
        <f>HLOOKUP($W$3,Datos!$Z$2:$AT$303,$T180+2,FALSE)</f>
        <v>3.5096007200000003</v>
      </c>
      <c r="X180" s="35">
        <f>HLOOKUP($X$3,Datos!$Z$2:$AT$303,$T180+2,FALSE)</f>
        <v>5.4217133499999992</v>
      </c>
      <c r="Y180" s="33"/>
      <c r="Z180" s="36">
        <f>HLOOKUP($Z$3,Datos!$AV$2:$BP$305,Datos!$A179+2,FALSE)</f>
        <v>7.8243912072995941E-2</v>
      </c>
      <c r="AA180" s="36">
        <f>HLOOKUP($AA$3,Datos!$AV$2:$BP$305,Datos!$A179+2,FALSE)</f>
        <v>7.9409662776380494E-2</v>
      </c>
      <c r="AB180" s="36">
        <f>HLOOKUP($AB$3,Datos!$AV$2:$BP$305,Datos!$A179+2,FALSE)</f>
        <v>8.4433332372987085E-2</v>
      </c>
      <c r="AC180" s="36">
        <f t="shared" si="6"/>
        <v>24.875089699042459</v>
      </c>
      <c r="AD180" s="36">
        <f t="shared" si="7"/>
        <v>25.180895418210376</v>
      </c>
      <c r="AE180" s="36">
        <f t="shared" si="8"/>
        <v>29.4062883706479</v>
      </c>
    </row>
    <row r="181" spans="20:31" x14ac:dyDescent="0.25">
      <c r="T181" s="33">
        <v>177</v>
      </c>
      <c r="U181" s="34">
        <v>17650</v>
      </c>
      <c r="V181" s="35">
        <f>HLOOKUP($V$3,Datos!$Z$2:$AT$303,$T181+2,FALSE)</f>
        <v>3.9182226500000006</v>
      </c>
      <c r="W181" s="35">
        <f>HLOOKUP($W$3,Datos!$Z$2:$AT$303,$T181+2,FALSE)</f>
        <v>3.1596426600000003</v>
      </c>
      <c r="X181" s="35">
        <f>HLOOKUP($X$3,Datos!$Z$2:$AT$303,$T181+2,FALSE)</f>
        <v>5.8783462799999988</v>
      </c>
      <c r="Y181" s="33"/>
      <c r="Z181" s="36">
        <f>HLOOKUP($Z$3,Datos!$AV$2:$BP$305,Datos!$A180+2,FALSE)</f>
        <v>8.1629858705218494E-2</v>
      </c>
      <c r="AA181" s="36">
        <f>HLOOKUP($AA$3,Datos!$AV$2:$BP$305,Datos!$A180+2,FALSE)</f>
        <v>7.1491368432493888E-2</v>
      </c>
      <c r="AB181" s="36">
        <f>HLOOKUP($AB$3,Datos!$AV$2:$BP$305,Datos!$A180+2,FALSE)</f>
        <v>9.1544560404092964E-2</v>
      </c>
      <c r="AC181" s="36">
        <f t="shared" si="6"/>
        <v>24.875089699042459</v>
      </c>
      <c r="AD181" s="36">
        <f t="shared" si="7"/>
        <v>25.180895418210376</v>
      </c>
      <c r="AE181" s="36">
        <f t="shared" si="8"/>
        <v>29.4062883706479</v>
      </c>
    </row>
    <row r="182" spans="20:31" x14ac:dyDescent="0.25">
      <c r="T182" s="33">
        <v>178</v>
      </c>
      <c r="U182" s="34">
        <v>17750</v>
      </c>
      <c r="V182" s="35">
        <f>HLOOKUP($V$3,Datos!$Z$2:$AT$303,$T182+2,FALSE)</f>
        <v>4.5087555099999994</v>
      </c>
      <c r="W182" s="35">
        <f>HLOOKUP($W$3,Datos!$Z$2:$AT$303,$T182+2,FALSE)</f>
        <v>3.6564957400000004</v>
      </c>
      <c r="X182" s="35">
        <f>HLOOKUP($X$3,Datos!$Z$2:$AT$303,$T182+2,FALSE)</f>
        <v>5.5370411199999996</v>
      </c>
      <c r="Y182" s="33"/>
      <c r="Z182" s="36">
        <f>HLOOKUP($Z$3,Datos!$AV$2:$BP$305,Datos!$A181+2,FALSE)</f>
        <v>9.3932659803718718E-2</v>
      </c>
      <c r="AA182" s="36">
        <f>HLOOKUP($AA$3,Datos!$AV$2:$BP$305,Datos!$A181+2,FALSE)</f>
        <v>8.2733369640028975E-2</v>
      </c>
      <c r="AB182" s="36">
        <f>HLOOKUP($AB$3,Datos!$AV$2:$BP$305,Datos!$A181+2,FALSE)</f>
        <v>8.6229352801888121E-2</v>
      </c>
      <c r="AC182" s="36">
        <f t="shared" si="6"/>
        <v>24.875089699042459</v>
      </c>
      <c r="AD182" s="36">
        <f t="shared" si="7"/>
        <v>25.180895418210376</v>
      </c>
      <c r="AE182" s="36">
        <f t="shared" si="8"/>
        <v>29.4062883706479</v>
      </c>
    </row>
    <row r="183" spans="20:31" x14ac:dyDescent="0.25">
      <c r="T183" s="33">
        <v>179</v>
      </c>
      <c r="U183" s="34">
        <v>17850</v>
      </c>
      <c r="V183" s="35">
        <f>HLOOKUP($V$3,Datos!$Z$2:$AT$303,$T183+2,FALSE)</f>
        <v>4.0165609399999997</v>
      </c>
      <c r="W183" s="35">
        <f>HLOOKUP($W$3,Datos!$Z$2:$AT$303,$T183+2,FALSE)</f>
        <v>3.3553405100000004</v>
      </c>
      <c r="X183" s="35">
        <f>HLOOKUP($X$3,Datos!$Z$2:$AT$303,$T183+2,FALSE)</f>
        <v>5.9256564100000011</v>
      </c>
      <c r="Y183" s="33"/>
      <c r="Z183" s="36">
        <f>HLOOKUP($Z$3,Datos!$AV$2:$BP$305,Datos!$A182+2,FALSE)</f>
        <v>8.367857860581239E-2</v>
      </c>
      <c r="AA183" s="36">
        <f>HLOOKUP($AA$3,Datos!$AV$2:$BP$305,Datos!$A182+2,FALSE)</f>
        <v>7.5919308108367542E-2</v>
      </c>
      <c r="AB183" s="36">
        <f>HLOOKUP($AB$3,Datos!$AV$2:$BP$305,Datos!$A182+2,FALSE)</f>
        <v>9.2281329700628981E-2</v>
      </c>
      <c r="AC183" s="36">
        <f t="shared" si="6"/>
        <v>24.875089699042459</v>
      </c>
      <c r="AD183" s="36">
        <f t="shared" si="7"/>
        <v>25.180895418210376</v>
      </c>
      <c r="AE183" s="36">
        <f t="shared" si="8"/>
        <v>29.4062883706479</v>
      </c>
    </row>
    <row r="184" spans="20:31" x14ac:dyDescent="0.25">
      <c r="T184" s="33">
        <v>180</v>
      </c>
      <c r="U184" s="34">
        <v>17950</v>
      </c>
      <c r="V184" s="35">
        <f>HLOOKUP($V$3,Datos!$Z$2:$AT$303,$T184+2,FALSE)</f>
        <v>3.4830128800000004</v>
      </c>
      <c r="W184" s="35">
        <f>HLOOKUP($W$3,Datos!$Z$2:$AT$303,$T184+2,FALSE)</f>
        <v>3.4105027199999998</v>
      </c>
      <c r="X184" s="35">
        <f>HLOOKUP($X$3,Datos!$Z$2:$AT$303,$T184+2,FALSE)</f>
        <v>5.6724267199999998</v>
      </c>
      <c r="Y184" s="33"/>
      <c r="Z184" s="36">
        <f>HLOOKUP($Z$3,Datos!$AV$2:$BP$305,Datos!$A183+2,FALSE)</f>
        <v>7.2562964042601347E-2</v>
      </c>
      <c r="AA184" s="36">
        <f>HLOOKUP($AA$3,Datos!$AV$2:$BP$305,Datos!$A183+2,FALSE)</f>
        <v>7.7167430856102726E-2</v>
      </c>
      <c r="AB184" s="36">
        <f>HLOOKUP($AB$3,Datos!$AV$2:$BP$305,Datos!$A183+2,FALSE)</f>
        <v>8.8337737481302483E-2</v>
      </c>
      <c r="AC184" s="36">
        <f t="shared" si="6"/>
        <v>24.875089699042459</v>
      </c>
      <c r="AD184" s="36">
        <f t="shared" si="7"/>
        <v>25.180895418210376</v>
      </c>
      <c r="AE184" s="36">
        <f t="shared" si="8"/>
        <v>29.4062883706479</v>
      </c>
    </row>
    <row r="185" spans="20:31" x14ac:dyDescent="0.25">
      <c r="T185" s="33">
        <v>181</v>
      </c>
      <c r="U185" s="34">
        <v>18050</v>
      </c>
      <c r="V185" s="35">
        <f>HLOOKUP($V$3,Datos!$Z$2:$AT$303,$T185+2,FALSE)</f>
        <v>3.2671125200000009</v>
      </c>
      <c r="W185" s="35">
        <f>HLOOKUP($W$3,Datos!$Z$2:$AT$303,$T185+2,FALSE)</f>
        <v>3.4116344000000001</v>
      </c>
      <c r="X185" s="35">
        <f>HLOOKUP($X$3,Datos!$Z$2:$AT$303,$T185+2,FALSE)</f>
        <v>6.046780580000001</v>
      </c>
      <c r="Y185" s="33"/>
      <c r="Z185" s="36">
        <f>HLOOKUP($Z$3,Datos!$AV$2:$BP$305,Datos!$A184+2,FALSE)</f>
        <v>6.8065027744569434E-2</v>
      </c>
      <c r="AA185" s="36">
        <f>HLOOKUP($AA$3,Datos!$AV$2:$BP$305,Datos!$A184+2,FALSE)</f>
        <v>7.7193036711110316E-2</v>
      </c>
      <c r="AB185" s="36">
        <f>HLOOKUP($AB$3,Datos!$AV$2:$BP$305,Datos!$A184+2,FALSE)</f>
        <v>9.4167618525546684E-2</v>
      </c>
      <c r="AC185" s="36">
        <f t="shared" si="6"/>
        <v>24.875089699042459</v>
      </c>
      <c r="AD185" s="36">
        <f t="shared" si="7"/>
        <v>25.180895418210376</v>
      </c>
      <c r="AE185" s="36">
        <f t="shared" si="8"/>
        <v>29.4062883706479</v>
      </c>
    </row>
    <row r="186" spans="20:31" x14ac:dyDescent="0.25">
      <c r="T186" s="33">
        <v>182</v>
      </c>
      <c r="U186" s="34">
        <v>18150</v>
      </c>
      <c r="V186" s="35">
        <f>HLOOKUP($V$3,Datos!$Z$2:$AT$303,$T186+2,FALSE)</f>
        <v>3.7386543200000002</v>
      </c>
      <c r="W186" s="35">
        <f>HLOOKUP($W$3,Datos!$Z$2:$AT$303,$T186+2,FALSE)</f>
        <v>3.3212635799999997</v>
      </c>
      <c r="X186" s="35">
        <f>HLOOKUP($X$3,Datos!$Z$2:$AT$303,$T186+2,FALSE)</f>
        <v>6.2248590500000009</v>
      </c>
      <c r="Y186" s="33"/>
      <c r="Z186" s="36">
        <f>HLOOKUP($Z$3,Datos!$AV$2:$BP$305,Datos!$A185+2,FALSE)</f>
        <v>7.7888841740337222E-2</v>
      </c>
      <c r="AA186" s="36">
        <f>HLOOKUP($AA$3,Datos!$AV$2:$BP$305,Datos!$A185+2,FALSE)</f>
        <v>7.5148269538557119E-2</v>
      </c>
      <c r="AB186" s="36">
        <f>HLOOKUP($AB$3,Datos!$AV$2:$BP$305,Datos!$A185+2,FALSE)</f>
        <v>9.6940867068091463E-2</v>
      </c>
      <c r="AC186" s="36">
        <f t="shared" si="6"/>
        <v>24.875089699042459</v>
      </c>
      <c r="AD186" s="36">
        <f t="shared" si="7"/>
        <v>25.180895418210376</v>
      </c>
      <c r="AE186" s="36">
        <f t="shared" si="8"/>
        <v>29.4062883706479</v>
      </c>
    </row>
    <row r="187" spans="20:31" x14ac:dyDescent="0.25">
      <c r="T187" s="33">
        <v>183</v>
      </c>
      <c r="U187" s="34">
        <v>18250</v>
      </c>
      <c r="V187" s="35">
        <f>HLOOKUP($V$3,Datos!$Z$2:$AT$303,$T187+2,FALSE)</f>
        <v>3.6137023800000003</v>
      </c>
      <c r="W187" s="35">
        <f>HLOOKUP($W$3,Datos!$Z$2:$AT$303,$T187+2,FALSE)</f>
        <v>3.1930107999999993</v>
      </c>
      <c r="X187" s="35">
        <f>HLOOKUP($X$3,Datos!$Z$2:$AT$303,$T187+2,FALSE)</f>
        <v>5.4381911499999998</v>
      </c>
      <c r="Y187" s="33"/>
      <c r="Z187" s="36">
        <f>HLOOKUP($Z$3,Datos!$AV$2:$BP$305,Datos!$A186+2,FALSE)</f>
        <v>7.5285669302665031E-2</v>
      </c>
      <c r="AA187" s="36">
        <f>HLOOKUP($AA$3,Datos!$AV$2:$BP$305,Datos!$A186+2,FALSE)</f>
        <v>7.2246369629574508E-2</v>
      </c>
      <c r="AB187" s="36">
        <f>HLOOKUP($AB$3,Datos!$AV$2:$BP$305,Datos!$A186+2,FALSE)</f>
        <v>8.4689944162353578E-2</v>
      </c>
      <c r="AC187" s="36">
        <f t="shared" si="6"/>
        <v>24.875089699042459</v>
      </c>
      <c r="AD187" s="36">
        <f t="shared" si="7"/>
        <v>25.180895418210376</v>
      </c>
      <c r="AE187" s="36">
        <f t="shared" si="8"/>
        <v>29.4062883706479</v>
      </c>
    </row>
    <row r="188" spans="20:31" x14ac:dyDescent="0.25">
      <c r="T188" s="33">
        <v>184</v>
      </c>
      <c r="U188" s="34">
        <v>18350</v>
      </c>
      <c r="V188" s="35">
        <f>HLOOKUP($V$3,Datos!$Z$2:$AT$303,$T188+2,FALSE)</f>
        <v>3.7980882699999996</v>
      </c>
      <c r="W188" s="35">
        <f>HLOOKUP($W$3,Datos!$Z$2:$AT$303,$T188+2,FALSE)</f>
        <v>2.9542296100000005</v>
      </c>
      <c r="X188" s="35">
        <f>HLOOKUP($X$3,Datos!$Z$2:$AT$303,$T188+2,FALSE)</f>
        <v>5.4872381700000004</v>
      </c>
      <c r="Y188" s="33"/>
      <c r="Z188" s="36">
        <f>HLOOKUP($Z$3,Datos!$AV$2:$BP$305,Datos!$A187+2,FALSE)</f>
        <v>7.9127052371576606E-2</v>
      </c>
      <c r="AA188" s="36">
        <f>HLOOKUP($AA$3,Datos!$AV$2:$BP$305,Datos!$A187+2,FALSE)</f>
        <v>6.6843608663864781E-2</v>
      </c>
      <c r="AB188" s="36">
        <f>HLOOKUP($AB$3,Datos!$AV$2:$BP$305,Datos!$A187+2,FALSE)</f>
        <v>8.5453762364133753E-2</v>
      </c>
      <c r="AC188" s="36">
        <f t="shared" si="6"/>
        <v>24.875089699042459</v>
      </c>
      <c r="AD188" s="36">
        <f t="shared" si="7"/>
        <v>25.180895418210376</v>
      </c>
      <c r="AE188" s="36">
        <f t="shared" si="8"/>
        <v>29.4062883706479</v>
      </c>
    </row>
    <row r="189" spans="20:31" x14ac:dyDescent="0.25">
      <c r="T189" s="33">
        <v>185</v>
      </c>
      <c r="U189" s="34">
        <v>18450</v>
      </c>
      <c r="V189" s="35">
        <f>HLOOKUP($V$3,Datos!$Z$2:$AT$303,$T189+2,FALSE)</f>
        <v>4.16942842</v>
      </c>
      <c r="W189" s="35">
        <f>HLOOKUP($W$3,Datos!$Z$2:$AT$303,$T189+2,FALSE)</f>
        <v>3.1361135400000002</v>
      </c>
      <c r="X189" s="35">
        <f>HLOOKUP($X$3,Datos!$Z$2:$AT$303,$T189+2,FALSE)</f>
        <v>5.20279151</v>
      </c>
      <c r="Y189" s="33"/>
      <c r="Z189" s="36">
        <f>HLOOKUP($Z$3,Datos!$AV$2:$BP$305,Datos!$A188+2,FALSE)</f>
        <v>8.6863326362048965E-2</v>
      </c>
      <c r="AA189" s="36">
        <f>HLOOKUP($AA$3,Datos!$AV$2:$BP$305,Datos!$A188+2,FALSE)</f>
        <v>7.0958988930182598E-2</v>
      </c>
      <c r="AB189" s="36">
        <f>HLOOKUP($AB$3,Datos!$AV$2:$BP$305,Datos!$A188+2,FALSE)</f>
        <v>8.1024022568656359E-2</v>
      </c>
      <c r="AC189" s="36">
        <f t="shared" si="6"/>
        <v>24.875089699042459</v>
      </c>
      <c r="AD189" s="36">
        <f t="shared" si="7"/>
        <v>25.180895418210376</v>
      </c>
      <c r="AE189" s="36">
        <f t="shared" si="8"/>
        <v>29.4062883706479</v>
      </c>
    </row>
    <row r="190" spans="20:31" x14ac:dyDescent="0.25">
      <c r="T190" s="33">
        <v>186</v>
      </c>
      <c r="U190" s="34">
        <v>18550</v>
      </c>
      <c r="V190" s="35">
        <f>HLOOKUP($V$3,Datos!$Z$2:$AT$303,$T190+2,FALSE)</f>
        <v>3.7652883799999994</v>
      </c>
      <c r="W190" s="35">
        <f>HLOOKUP($W$3,Datos!$Z$2:$AT$303,$T190+2,FALSE)</f>
        <v>3.6915971600000002</v>
      </c>
      <c r="X190" s="35">
        <f>HLOOKUP($X$3,Datos!$Z$2:$AT$303,$T190+2,FALSE)</f>
        <v>5.2119000800000013</v>
      </c>
      <c r="Y190" s="33"/>
      <c r="Z190" s="36">
        <f>HLOOKUP($Z$3,Datos!$AV$2:$BP$305,Datos!$A189+2,FALSE)</f>
        <v>7.8443719486895658E-2</v>
      </c>
      <c r="AA190" s="36">
        <f>HLOOKUP($AA$3,Datos!$AV$2:$BP$305,Datos!$A189+2,FALSE)</f>
        <v>8.3527588740021655E-2</v>
      </c>
      <c r="AB190" s="36">
        <f>HLOOKUP($AB$3,Datos!$AV$2:$BP$305,Datos!$A189+2,FALSE)</f>
        <v>8.1165871993110483E-2</v>
      </c>
      <c r="AC190" s="36">
        <f t="shared" si="6"/>
        <v>24.875089699042459</v>
      </c>
      <c r="AD190" s="36">
        <f t="shared" si="7"/>
        <v>25.180895418210376</v>
      </c>
      <c r="AE190" s="36">
        <f t="shared" si="8"/>
        <v>29.4062883706479</v>
      </c>
    </row>
    <row r="191" spans="20:31" x14ac:dyDescent="0.25">
      <c r="T191" s="33">
        <v>187</v>
      </c>
      <c r="U191" s="34">
        <v>18650</v>
      </c>
      <c r="V191" s="35">
        <f>HLOOKUP($V$3,Datos!$Z$2:$AT$303,$T191+2,FALSE)</f>
        <v>3.6180079100000002</v>
      </c>
      <c r="W191" s="35">
        <f>HLOOKUP($W$3,Datos!$Z$2:$AT$303,$T191+2,FALSE)</f>
        <v>3.2083432499999995</v>
      </c>
      <c r="X191" s="35">
        <f>HLOOKUP($X$3,Datos!$Z$2:$AT$303,$T191+2,FALSE)</f>
        <v>5.0356203300000004</v>
      </c>
      <c r="Y191" s="33"/>
      <c r="Z191" s="36">
        <f>HLOOKUP($Z$3,Datos!$AV$2:$BP$305,Datos!$A190+2,FALSE)</f>
        <v>7.5375368086257902E-2</v>
      </c>
      <c r="AA191" s="36">
        <f>HLOOKUP($AA$3,Datos!$AV$2:$BP$305,Datos!$A190+2,FALSE)</f>
        <v>7.2593287920620364E-2</v>
      </c>
      <c r="AB191" s="36">
        <f>HLOOKUP($AB$3,Datos!$AV$2:$BP$305,Datos!$A190+2,FALSE)</f>
        <v>7.8420635245694245E-2</v>
      </c>
      <c r="AC191" s="36">
        <f t="shared" si="6"/>
        <v>24.875089699042459</v>
      </c>
      <c r="AD191" s="36">
        <f t="shared" si="7"/>
        <v>25.180895418210376</v>
      </c>
      <c r="AE191" s="36">
        <f t="shared" si="8"/>
        <v>29.4062883706479</v>
      </c>
    </row>
    <row r="192" spans="20:31" x14ac:dyDescent="0.25">
      <c r="T192" s="33">
        <v>188</v>
      </c>
      <c r="U192" s="34">
        <v>18750</v>
      </c>
      <c r="V192" s="35">
        <f>HLOOKUP($V$3,Datos!$Z$2:$AT$303,$T192+2,FALSE)</f>
        <v>3.6750946600000005</v>
      </c>
      <c r="W192" s="35">
        <f>HLOOKUP($W$3,Datos!$Z$2:$AT$303,$T192+2,FALSE)</f>
        <v>3.2808847800000001</v>
      </c>
      <c r="X192" s="35">
        <f>HLOOKUP($X$3,Datos!$Z$2:$AT$303,$T192+2,FALSE)</f>
        <v>5.6805154900000003</v>
      </c>
      <c r="Y192" s="33"/>
      <c r="Z192" s="36">
        <f>HLOOKUP($Z$3,Datos!$AV$2:$BP$305,Datos!$A191+2,FALSE)</f>
        <v>7.6564678585608961E-2</v>
      </c>
      <c r="AA192" s="36">
        <f>HLOOKUP($AA$3,Datos!$AV$2:$BP$305,Datos!$A191+2,FALSE)</f>
        <v>7.4234642278042176E-2</v>
      </c>
      <c r="AB192" s="36">
        <f>HLOOKUP($AB$3,Datos!$AV$2:$BP$305,Datos!$A191+2,FALSE)</f>
        <v>8.8463705374071777E-2</v>
      </c>
      <c r="AC192" s="36">
        <f t="shared" si="6"/>
        <v>24.875089699042459</v>
      </c>
      <c r="AD192" s="36">
        <f t="shared" si="7"/>
        <v>25.180895418210376</v>
      </c>
      <c r="AE192" s="36">
        <f t="shared" si="8"/>
        <v>29.4062883706479</v>
      </c>
    </row>
    <row r="193" spans="20:31" x14ac:dyDescent="0.25">
      <c r="T193" s="33">
        <v>189</v>
      </c>
      <c r="U193" s="34">
        <v>18850</v>
      </c>
      <c r="V193" s="35">
        <f>HLOOKUP($V$3,Datos!$Z$2:$AT$303,$T193+2,FALSE)</f>
        <v>3.2047049199999997</v>
      </c>
      <c r="W193" s="35">
        <f>HLOOKUP($W$3,Datos!$Z$2:$AT$303,$T193+2,FALSE)</f>
        <v>3.0539685299999997</v>
      </c>
      <c r="X193" s="35">
        <f>HLOOKUP($X$3,Datos!$Z$2:$AT$303,$T193+2,FALSE)</f>
        <v>5.2581694600000013</v>
      </c>
      <c r="Y193" s="33"/>
      <c r="Z193" s="36">
        <f>HLOOKUP($Z$3,Datos!$AV$2:$BP$305,Datos!$A192+2,FALSE)</f>
        <v>6.6764865904575005E-2</v>
      </c>
      <c r="AA193" s="36">
        <f>HLOOKUP($AA$3,Datos!$AV$2:$BP$305,Datos!$A192+2,FALSE)</f>
        <v>6.9100342302465229E-2</v>
      </c>
      <c r="AB193" s="36">
        <f>HLOOKUP($AB$3,Datos!$AV$2:$BP$305,Datos!$A192+2,FALSE)</f>
        <v>8.1886433499784764E-2</v>
      </c>
      <c r="AC193" s="36">
        <f t="shared" si="6"/>
        <v>24.875089699042459</v>
      </c>
      <c r="AD193" s="36">
        <f t="shared" si="7"/>
        <v>25.180895418210376</v>
      </c>
      <c r="AE193" s="36">
        <f t="shared" si="8"/>
        <v>29.4062883706479</v>
      </c>
    </row>
    <row r="194" spans="20:31" x14ac:dyDescent="0.25">
      <c r="T194" s="33">
        <v>190</v>
      </c>
      <c r="U194" s="34">
        <v>18950</v>
      </c>
      <c r="V194" s="35">
        <f>HLOOKUP($V$3,Datos!$Z$2:$AT$303,$T194+2,FALSE)</f>
        <v>3.5057078800000001</v>
      </c>
      <c r="W194" s="35">
        <f>HLOOKUP($W$3,Datos!$Z$2:$AT$303,$T194+2,FALSE)</f>
        <v>3.5998541700000004</v>
      </c>
      <c r="X194" s="35">
        <f>HLOOKUP($X$3,Datos!$Z$2:$AT$303,$T194+2,FALSE)</f>
        <v>4.6432320200000001</v>
      </c>
      <c r="Y194" s="33"/>
      <c r="Z194" s="36">
        <f>HLOOKUP($Z$3,Datos!$AV$2:$BP$305,Datos!$A193+2,FALSE)</f>
        <v>7.3035777817825401E-2</v>
      </c>
      <c r="AA194" s="36">
        <f>HLOOKUP($AA$3,Datos!$AV$2:$BP$305,Datos!$A193+2,FALSE)</f>
        <v>8.1451774287260539E-2</v>
      </c>
      <c r="AB194" s="36">
        <f>HLOOKUP($AB$3,Datos!$AV$2:$BP$305,Datos!$A193+2,FALSE)</f>
        <v>7.2309900417283468E-2</v>
      </c>
      <c r="AC194" s="36">
        <f t="shared" si="6"/>
        <v>24.875089699042459</v>
      </c>
      <c r="AD194" s="36">
        <f t="shared" si="7"/>
        <v>25.180895418210376</v>
      </c>
      <c r="AE194" s="36">
        <f t="shared" si="8"/>
        <v>29.4062883706479</v>
      </c>
    </row>
    <row r="195" spans="20:31" x14ac:dyDescent="0.25">
      <c r="T195" s="33">
        <v>191</v>
      </c>
      <c r="U195" s="34">
        <v>19050</v>
      </c>
      <c r="V195" s="35">
        <f>HLOOKUP($V$3,Datos!$Z$2:$AT$303,$T195+2,FALSE)</f>
        <v>3.1622361299999997</v>
      </c>
      <c r="W195" s="35">
        <f>HLOOKUP($W$3,Datos!$Z$2:$AT$303,$T195+2,FALSE)</f>
        <v>2.9528966899999998</v>
      </c>
      <c r="X195" s="35">
        <f>HLOOKUP($X$3,Datos!$Z$2:$AT$303,$T195+2,FALSE)</f>
        <v>4.5911368800000005</v>
      </c>
      <c r="Y195" s="33"/>
      <c r="Z195" s="36">
        <f>HLOOKUP($Z$3,Datos!$AV$2:$BP$305,Datos!$A194+2,FALSE)</f>
        <v>6.5880097059935305E-2</v>
      </c>
      <c r="AA195" s="36">
        <f>HLOOKUP($AA$3,Datos!$AV$2:$BP$305,Datos!$A194+2,FALSE)</f>
        <v>6.6813449470226383E-2</v>
      </c>
      <c r="AB195" s="36">
        <f>HLOOKUP($AB$3,Datos!$AV$2:$BP$305,Datos!$A194+2,FALSE)</f>
        <v>7.1498613285949378E-2</v>
      </c>
      <c r="AC195" s="36">
        <f t="shared" si="6"/>
        <v>24.875089699042459</v>
      </c>
      <c r="AD195" s="36">
        <f t="shared" si="7"/>
        <v>25.180895418210376</v>
      </c>
      <c r="AE195" s="36">
        <f t="shared" si="8"/>
        <v>29.4062883706479</v>
      </c>
    </row>
    <row r="196" spans="20:31" x14ac:dyDescent="0.25">
      <c r="T196" s="33">
        <v>192</v>
      </c>
      <c r="U196" s="34">
        <v>19150</v>
      </c>
      <c r="V196" s="35">
        <f>HLOOKUP($V$3,Datos!$Z$2:$AT$303,$T196+2,FALSE)</f>
        <v>3.7916296200000006</v>
      </c>
      <c r="W196" s="35">
        <f>HLOOKUP($W$3,Datos!$Z$2:$AT$303,$T196+2,FALSE)</f>
        <v>3.3311087599999998</v>
      </c>
      <c r="X196" s="35">
        <f>HLOOKUP($X$3,Datos!$Z$2:$AT$303,$T196+2,FALSE)</f>
        <v>5.1514373600000001</v>
      </c>
      <c r="Y196" s="33"/>
      <c r="Z196" s="36">
        <f>HLOOKUP($Z$3,Datos!$AV$2:$BP$305,Datos!$A195+2,FALSE)</f>
        <v>7.8992496800334031E-2</v>
      </c>
      <c r="AA196" s="36">
        <f>HLOOKUP($AA$3,Datos!$AV$2:$BP$305,Datos!$A195+2,FALSE)</f>
        <v>7.5371030612008463E-2</v>
      </c>
      <c r="AB196" s="36">
        <f>HLOOKUP($AB$3,Datos!$AV$2:$BP$305,Datos!$A195+2,FALSE)</f>
        <v>8.0224275009947402E-2</v>
      </c>
      <c r="AC196" s="36">
        <f t="shared" si="6"/>
        <v>24.875089699042459</v>
      </c>
      <c r="AD196" s="36">
        <f t="shared" si="7"/>
        <v>25.180895418210376</v>
      </c>
      <c r="AE196" s="36">
        <f t="shared" si="8"/>
        <v>29.4062883706479</v>
      </c>
    </row>
    <row r="197" spans="20:31" x14ac:dyDescent="0.25">
      <c r="T197" s="33">
        <v>193</v>
      </c>
      <c r="U197" s="34">
        <v>19250</v>
      </c>
      <c r="V197" s="35">
        <f>HLOOKUP($V$3,Datos!$Z$2:$AT$303,$T197+2,FALSE)</f>
        <v>3.6569049800000002</v>
      </c>
      <c r="W197" s="35">
        <f>HLOOKUP($W$3,Datos!$Z$2:$AT$303,$T197+2,FALSE)</f>
        <v>3.3875873400000001</v>
      </c>
      <c r="X197" s="35">
        <f>HLOOKUP($X$3,Datos!$Z$2:$AT$303,$T197+2,FALSE)</f>
        <v>4.7157830100000009</v>
      </c>
      <c r="Y197" s="33"/>
      <c r="Z197" s="36">
        <f>HLOOKUP($Z$3,Datos!$AV$2:$BP$305,Datos!$A196+2,FALSE)</f>
        <v>7.6185725896870574E-2</v>
      </c>
      <c r="AA197" s="36">
        <f>HLOOKUP($AA$3,Datos!$AV$2:$BP$305,Datos!$A196+2,FALSE)</f>
        <v>7.6648938086306226E-2</v>
      </c>
      <c r="AB197" s="36">
        <f>HLOOKUP($AB$3,Datos!$AV$2:$BP$305,Datos!$A196+2,FALSE)</f>
        <v>7.3439750237296417E-2</v>
      </c>
      <c r="AC197" s="36">
        <f t="shared" ref="AC197:AC260" si="9">+Z$305</f>
        <v>24.875089699042459</v>
      </c>
      <c r="AD197" s="36">
        <f t="shared" ref="AD197:AD260" si="10">+AA$305</f>
        <v>25.180895418210376</v>
      </c>
      <c r="AE197" s="36">
        <f t="shared" ref="AE197:AE260" si="11">+AB$305</f>
        <v>29.4062883706479</v>
      </c>
    </row>
    <row r="198" spans="20:31" x14ac:dyDescent="0.25">
      <c r="T198" s="33">
        <v>194</v>
      </c>
      <c r="U198" s="34">
        <v>19350</v>
      </c>
      <c r="V198" s="35">
        <f>HLOOKUP($V$3,Datos!$Z$2:$AT$303,$T198+2,FALSE)</f>
        <v>3.5994868400000004</v>
      </c>
      <c r="W198" s="35">
        <f>HLOOKUP($W$3,Datos!$Z$2:$AT$303,$T198+2,FALSE)</f>
        <v>2.94178776</v>
      </c>
      <c r="X198" s="35">
        <f>HLOOKUP($X$3,Datos!$Z$2:$AT$303,$T198+2,FALSE)</f>
        <v>4.9742027299999991</v>
      </c>
      <c r="Y198" s="33"/>
      <c r="Z198" s="36">
        <f>HLOOKUP($Z$3,Datos!$AV$2:$BP$305,Datos!$A197+2,FALSE)</f>
        <v>7.4989511420565508E-2</v>
      </c>
      <c r="AA198" s="36">
        <f>HLOOKUP($AA$3,Datos!$AV$2:$BP$305,Datos!$A197+2,FALSE)</f>
        <v>6.6562094271875955E-2</v>
      </c>
      <c r="AB198" s="36">
        <f>HLOOKUP($AB$3,Datos!$AV$2:$BP$305,Datos!$A197+2,FALSE)</f>
        <v>7.7464167741865167E-2</v>
      </c>
      <c r="AC198" s="36">
        <f t="shared" si="9"/>
        <v>24.875089699042459</v>
      </c>
      <c r="AD198" s="36">
        <f t="shared" si="10"/>
        <v>25.180895418210376</v>
      </c>
      <c r="AE198" s="36">
        <f t="shared" si="11"/>
        <v>29.4062883706479</v>
      </c>
    </row>
    <row r="199" spans="20:31" x14ac:dyDescent="0.25">
      <c r="T199" s="33">
        <v>195</v>
      </c>
      <c r="U199" s="34">
        <v>19450</v>
      </c>
      <c r="V199" s="35">
        <f>HLOOKUP($V$3,Datos!$Z$2:$AT$303,$T199+2,FALSE)</f>
        <v>3.4429479200000004</v>
      </c>
      <c r="W199" s="35">
        <f>HLOOKUP($W$3,Datos!$Z$2:$AT$303,$T199+2,FALSE)</f>
        <v>3.3450517200000003</v>
      </c>
      <c r="X199" s="35">
        <f>HLOOKUP($X$3,Datos!$Z$2:$AT$303,$T199+2,FALSE)</f>
        <v>5.0180953500000003</v>
      </c>
      <c r="Y199" s="33"/>
      <c r="Z199" s="36">
        <f>HLOOKUP($Z$3,Datos!$AV$2:$BP$305,Datos!$A198+2,FALSE)</f>
        <v>7.1728275124698676E-2</v>
      </c>
      <c r="AA199" s="36">
        <f>HLOOKUP($AA$3,Datos!$AV$2:$BP$305,Datos!$A198+2,FALSE)</f>
        <v>7.5686509733435298E-2</v>
      </c>
      <c r="AB199" s="36">
        <f>HLOOKUP($AB$3,Datos!$AV$2:$BP$305,Datos!$A198+2,FALSE)</f>
        <v>7.814771553090151E-2</v>
      </c>
      <c r="AC199" s="36">
        <f t="shared" si="9"/>
        <v>24.875089699042459</v>
      </c>
      <c r="AD199" s="36">
        <f t="shared" si="10"/>
        <v>25.180895418210376</v>
      </c>
      <c r="AE199" s="36">
        <f t="shared" si="11"/>
        <v>29.4062883706479</v>
      </c>
    </row>
    <row r="200" spans="20:31" x14ac:dyDescent="0.25">
      <c r="T200" s="33">
        <v>196</v>
      </c>
      <c r="U200" s="34">
        <v>19550</v>
      </c>
      <c r="V200" s="35">
        <f>HLOOKUP($V$3,Datos!$Z$2:$AT$303,$T200+2,FALSE)</f>
        <v>3.3627616499999999</v>
      </c>
      <c r="W200" s="35">
        <f>HLOOKUP($W$3,Datos!$Z$2:$AT$303,$T200+2,FALSE)</f>
        <v>3.2453288199999997</v>
      </c>
      <c r="X200" s="35">
        <f>HLOOKUP($X$3,Datos!$Z$2:$AT$303,$T200+2,FALSE)</f>
        <v>5.1414383599999995</v>
      </c>
      <c r="Y200" s="33"/>
      <c r="Z200" s="36">
        <f>HLOOKUP($Z$3,Datos!$AV$2:$BP$305,Datos!$A199+2,FALSE)</f>
        <v>7.0057723327393698E-2</v>
      </c>
      <c r="AA200" s="36">
        <f>HLOOKUP($AA$3,Datos!$AV$2:$BP$305,Datos!$A199+2,FALSE)</f>
        <v>7.3430138569913664E-2</v>
      </c>
      <c r="AB200" s="36">
        <f>HLOOKUP($AB$3,Datos!$AV$2:$BP$305,Datos!$A199+2,FALSE)</f>
        <v>8.0068558756450248E-2</v>
      </c>
      <c r="AC200" s="36">
        <f t="shared" si="9"/>
        <v>24.875089699042459</v>
      </c>
      <c r="AD200" s="36">
        <f t="shared" si="10"/>
        <v>25.180895418210376</v>
      </c>
      <c r="AE200" s="36">
        <f t="shared" si="11"/>
        <v>29.4062883706479</v>
      </c>
    </row>
    <row r="201" spans="20:31" x14ac:dyDescent="0.25">
      <c r="T201" s="33">
        <v>197</v>
      </c>
      <c r="U201" s="34">
        <v>19650</v>
      </c>
      <c r="V201" s="35">
        <f>HLOOKUP($V$3,Datos!$Z$2:$AT$303,$T201+2,FALSE)</f>
        <v>3.2814864099999999</v>
      </c>
      <c r="W201" s="35">
        <f>HLOOKUP($W$3,Datos!$Z$2:$AT$303,$T201+2,FALSE)</f>
        <v>3.5366608500000005</v>
      </c>
      <c r="X201" s="35">
        <f>HLOOKUP($X$3,Datos!$Z$2:$AT$303,$T201+2,FALSE)</f>
        <v>5.1673419000000003</v>
      </c>
      <c r="Y201" s="33"/>
      <c r="Z201" s="36">
        <f>HLOOKUP($Z$3,Datos!$AV$2:$BP$305,Datos!$A200+2,FALSE)</f>
        <v>6.8364484593899905E-2</v>
      </c>
      <c r="AA201" s="36">
        <f>HLOOKUP($AA$3,Datos!$AV$2:$BP$305,Datos!$A200+2,FALSE)</f>
        <v>8.0021936356602763E-2</v>
      </c>
      <c r="AB201" s="36">
        <f>HLOOKUP($AB$3,Datos!$AV$2:$BP$305,Datos!$A200+2,FALSE)</f>
        <v>8.0471959316617644E-2</v>
      </c>
      <c r="AC201" s="36">
        <f t="shared" si="9"/>
        <v>24.875089699042459</v>
      </c>
      <c r="AD201" s="36">
        <f t="shared" si="10"/>
        <v>25.180895418210376</v>
      </c>
      <c r="AE201" s="36">
        <f t="shared" si="11"/>
        <v>29.4062883706479</v>
      </c>
    </row>
    <row r="202" spans="20:31" x14ac:dyDescent="0.25">
      <c r="T202" s="33">
        <v>198</v>
      </c>
      <c r="U202" s="34">
        <v>19750</v>
      </c>
      <c r="V202" s="35">
        <f>HLOOKUP($V$3,Datos!$Z$2:$AT$303,$T202+2,FALSE)</f>
        <v>3.6149070999999999</v>
      </c>
      <c r="W202" s="35">
        <f>HLOOKUP($W$3,Datos!$Z$2:$AT$303,$T202+2,FALSE)</f>
        <v>3.1204396800000005</v>
      </c>
      <c r="X202" s="35">
        <f>HLOOKUP($X$3,Datos!$Z$2:$AT$303,$T202+2,FALSE)</f>
        <v>5.3523850600000005</v>
      </c>
      <c r="Y202" s="33"/>
      <c r="Z202" s="36">
        <f>HLOOKUP($Z$3,Datos!$AV$2:$BP$305,Datos!$A201+2,FALSE)</f>
        <v>7.5310767703691134E-2</v>
      </c>
      <c r="AA202" s="36">
        <f>HLOOKUP($AA$3,Datos!$AV$2:$BP$305,Datos!$A201+2,FALSE)</f>
        <v>7.060434575669812E-2</v>
      </c>
      <c r="AB202" s="36">
        <f>HLOOKUP($AB$3,Datos!$AV$2:$BP$305,Datos!$A201+2,FALSE)</f>
        <v>8.3353670248758269E-2</v>
      </c>
      <c r="AC202" s="36">
        <f t="shared" si="9"/>
        <v>24.875089699042459</v>
      </c>
      <c r="AD202" s="36">
        <f t="shared" si="10"/>
        <v>25.180895418210376</v>
      </c>
      <c r="AE202" s="36">
        <f t="shared" si="11"/>
        <v>29.4062883706479</v>
      </c>
    </row>
    <row r="203" spans="20:31" x14ac:dyDescent="0.25">
      <c r="T203" s="33">
        <v>199</v>
      </c>
      <c r="U203" s="34">
        <v>19850</v>
      </c>
      <c r="V203" s="35">
        <f>HLOOKUP($V$3,Datos!$Z$2:$AT$303,$T203+2,FALSE)</f>
        <v>3.3149094300000002</v>
      </c>
      <c r="W203" s="35">
        <f>HLOOKUP($W$3,Datos!$Z$2:$AT$303,$T203+2,FALSE)</f>
        <v>2.7987403999999998</v>
      </c>
      <c r="X203" s="35">
        <f>HLOOKUP($X$3,Datos!$Z$2:$AT$303,$T203+2,FALSE)</f>
        <v>5.7766966900000005</v>
      </c>
      <c r="Y203" s="33"/>
      <c r="Z203" s="36">
        <f>HLOOKUP($Z$3,Datos!$AV$2:$BP$305,Datos!$A202+2,FALSE)</f>
        <v>6.9060799388594302E-2</v>
      </c>
      <c r="AA203" s="36">
        <f>HLOOKUP($AA$3,Datos!$AV$2:$BP$305,Datos!$A202+2,FALSE)</f>
        <v>6.3325446138679894E-2</v>
      </c>
      <c r="AB203" s="36">
        <f>HLOOKUP($AB$3,Datos!$AV$2:$BP$305,Datos!$A202+2,FALSE)</f>
        <v>8.9961552770897499E-2</v>
      </c>
      <c r="AC203" s="36">
        <f t="shared" si="9"/>
        <v>24.875089699042459</v>
      </c>
      <c r="AD203" s="36">
        <f t="shared" si="10"/>
        <v>25.180895418210376</v>
      </c>
      <c r="AE203" s="36">
        <f t="shared" si="11"/>
        <v>29.4062883706479</v>
      </c>
    </row>
    <row r="204" spans="20:31" x14ac:dyDescent="0.25">
      <c r="T204" s="33">
        <v>200</v>
      </c>
      <c r="U204" s="34">
        <v>19950</v>
      </c>
      <c r="V204" s="35">
        <f>HLOOKUP($V$3,Datos!$Z$2:$AT$303,$T204+2,FALSE)</f>
        <v>3.2522017299999995</v>
      </c>
      <c r="W204" s="35">
        <f>HLOOKUP($W$3,Datos!$Z$2:$AT$303,$T204+2,FALSE)</f>
        <v>3.4312112400000006</v>
      </c>
      <c r="X204" s="35">
        <f>HLOOKUP($X$3,Datos!$Z$2:$AT$303,$T204+2,FALSE)</f>
        <v>4.7885952999999999</v>
      </c>
      <c r="Y204" s="33"/>
      <c r="Z204" s="36">
        <f>HLOOKUP($Z$3,Datos!$AV$2:$BP$305,Datos!$A203+2,FALSE)</f>
        <v>6.7754385448404036E-2</v>
      </c>
      <c r="AA204" s="36">
        <f>HLOOKUP($AA$3,Datos!$AV$2:$BP$305,Datos!$A203+2,FALSE)</f>
        <v>7.7635990308016115E-2</v>
      </c>
      <c r="AB204" s="36">
        <f>HLOOKUP($AB$3,Datos!$AV$2:$BP$305,Datos!$A203+2,FALSE)</f>
        <v>7.4573669329940487E-2</v>
      </c>
      <c r="AC204" s="36">
        <f t="shared" si="9"/>
        <v>24.875089699042459</v>
      </c>
      <c r="AD204" s="36">
        <f t="shared" si="10"/>
        <v>25.180895418210376</v>
      </c>
      <c r="AE204" s="36">
        <f t="shared" si="11"/>
        <v>29.4062883706479</v>
      </c>
    </row>
    <row r="205" spans="20:31" x14ac:dyDescent="0.25">
      <c r="T205" s="33">
        <v>201</v>
      </c>
      <c r="U205" s="34">
        <v>20050</v>
      </c>
      <c r="V205" s="35">
        <f>HLOOKUP($V$3,Datos!$Z$2:$AT$303,$T205+2,FALSE)</f>
        <v>3.4278510199999999</v>
      </c>
      <c r="W205" s="35">
        <f>HLOOKUP($W$3,Datos!$Z$2:$AT$303,$T205+2,FALSE)</f>
        <v>3.5280120300000002</v>
      </c>
      <c r="X205" s="35">
        <f>HLOOKUP($X$3,Datos!$Z$2:$AT$303,$T205+2,FALSE)</f>
        <v>5.0723965800000004</v>
      </c>
      <c r="Y205" s="33"/>
      <c r="Z205" s="36">
        <f>HLOOKUP($Z$3,Datos!$AV$2:$BP$305,Datos!$A204+2,FALSE)</f>
        <v>7.1413755526409162E-2</v>
      </c>
      <c r="AA205" s="36">
        <f>HLOOKUP($AA$3,Datos!$AV$2:$BP$305,Datos!$A204+2,FALSE)</f>
        <v>7.9826244614319988E-2</v>
      </c>
      <c r="AB205" s="36">
        <f>HLOOKUP($AB$3,Datos!$AV$2:$BP$305,Datos!$A204+2,FALSE)</f>
        <v>7.8993358504787628E-2</v>
      </c>
      <c r="AC205" s="36">
        <f t="shared" si="9"/>
        <v>24.875089699042459</v>
      </c>
      <c r="AD205" s="36">
        <f t="shared" si="10"/>
        <v>25.180895418210376</v>
      </c>
      <c r="AE205" s="36">
        <f t="shared" si="11"/>
        <v>29.4062883706479</v>
      </c>
    </row>
    <row r="206" spans="20:31" x14ac:dyDescent="0.25">
      <c r="T206" s="33">
        <v>202</v>
      </c>
      <c r="U206" s="34">
        <v>20150</v>
      </c>
      <c r="V206" s="35">
        <f>HLOOKUP($V$3,Datos!$Z$2:$AT$303,$T206+2,FALSE)</f>
        <v>2.90159945</v>
      </c>
      <c r="W206" s="35">
        <f>HLOOKUP($W$3,Datos!$Z$2:$AT$303,$T206+2,FALSE)</f>
        <v>2.6400298100000001</v>
      </c>
      <c r="X206" s="35">
        <f>HLOOKUP($X$3,Datos!$Z$2:$AT$303,$T206+2,FALSE)</f>
        <v>4.2921666900000002</v>
      </c>
      <c r="Y206" s="33"/>
      <c r="Z206" s="36">
        <f>HLOOKUP($Z$3,Datos!$AV$2:$BP$305,Datos!$A205+2,FALSE)</f>
        <v>6.0450151581518646E-2</v>
      </c>
      <c r="AA206" s="36">
        <f>HLOOKUP($AA$3,Datos!$AV$2:$BP$305,Datos!$A205+2,FALSE)</f>
        <v>5.9734395350731474E-2</v>
      </c>
      <c r="AB206" s="36">
        <f>HLOOKUP($AB$3,Datos!$AV$2:$BP$305,Datos!$A205+2,FALSE)</f>
        <v>6.684269590479805E-2</v>
      </c>
      <c r="AC206" s="36">
        <f t="shared" si="9"/>
        <v>24.875089699042459</v>
      </c>
      <c r="AD206" s="36">
        <f t="shared" si="10"/>
        <v>25.180895418210376</v>
      </c>
      <c r="AE206" s="36">
        <f t="shared" si="11"/>
        <v>29.4062883706479</v>
      </c>
    </row>
    <row r="207" spans="20:31" x14ac:dyDescent="0.25">
      <c r="T207" s="33">
        <v>203</v>
      </c>
      <c r="U207" s="34">
        <v>20250</v>
      </c>
      <c r="V207" s="35">
        <f>HLOOKUP($V$3,Datos!$Z$2:$AT$303,$T207+2,FALSE)</f>
        <v>2.9760786299999999</v>
      </c>
      <c r="W207" s="35">
        <f>HLOOKUP($W$3,Datos!$Z$2:$AT$303,$T207+2,FALSE)</f>
        <v>2.5915813500000002</v>
      </c>
      <c r="X207" s="35">
        <f>HLOOKUP($X$3,Datos!$Z$2:$AT$303,$T207+2,FALSE)</f>
        <v>5.0616222000000004</v>
      </c>
      <c r="Y207" s="33"/>
      <c r="Z207" s="36">
        <f>HLOOKUP($Z$3,Datos!$AV$2:$BP$305,Datos!$A206+2,FALSE)</f>
        <v>6.2001805349810889E-2</v>
      </c>
      <c r="AA207" s="36">
        <f>HLOOKUP($AA$3,Datos!$AV$2:$BP$305,Datos!$A206+2,FALSE)</f>
        <v>5.8638180659210969E-2</v>
      </c>
      <c r="AB207" s="36">
        <f>HLOOKUP($AB$3,Datos!$AV$2:$BP$305,Datos!$A206+2,FALSE)</f>
        <v>7.8825567116913367E-2</v>
      </c>
      <c r="AC207" s="36">
        <f t="shared" si="9"/>
        <v>24.875089699042459</v>
      </c>
      <c r="AD207" s="36">
        <f t="shared" si="10"/>
        <v>25.180895418210376</v>
      </c>
      <c r="AE207" s="36">
        <f t="shared" si="11"/>
        <v>29.4062883706479</v>
      </c>
    </row>
    <row r="208" spans="20:31" x14ac:dyDescent="0.25">
      <c r="T208" s="33">
        <v>204</v>
      </c>
      <c r="U208" s="34">
        <v>20350</v>
      </c>
      <c r="V208" s="35">
        <f>HLOOKUP($V$3,Datos!$Z$2:$AT$303,$T208+2,FALSE)</f>
        <v>3.4596273700000002</v>
      </c>
      <c r="W208" s="35">
        <f>HLOOKUP($W$3,Datos!$Z$2:$AT$303,$T208+2,FALSE)</f>
        <v>2.6855848999999998</v>
      </c>
      <c r="X208" s="35">
        <f>HLOOKUP($X$3,Datos!$Z$2:$AT$303,$T208+2,FALSE)</f>
        <v>4.9865776599999991</v>
      </c>
      <c r="Y208" s="33"/>
      <c r="Z208" s="36">
        <f>HLOOKUP($Z$3,Datos!$AV$2:$BP$305,Datos!$A207+2,FALSE)</f>
        <v>7.2075764603577758E-2</v>
      </c>
      <c r="AA208" s="36">
        <f>HLOOKUP($AA$3,Datos!$AV$2:$BP$305,Datos!$A207+2,FALSE)</f>
        <v>6.0765143468040857E-2</v>
      </c>
      <c r="AB208" s="36">
        <f>HLOOKUP($AB$3,Datos!$AV$2:$BP$305,Datos!$A207+2,FALSE)</f>
        <v>7.765688478725867E-2</v>
      </c>
      <c r="AC208" s="36">
        <f t="shared" si="9"/>
        <v>24.875089699042459</v>
      </c>
      <c r="AD208" s="36">
        <f t="shared" si="10"/>
        <v>25.180895418210376</v>
      </c>
      <c r="AE208" s="36">
        <f t="shared" si="11"/>
        <v>29.4062883706479</v>
      </c>
    </row>
    <row r="209" spans="20:31" x14ac:dyDescent="0.25">
      <c r="T209" s="33">
        <v>205</v>
      </c>
      <c r="U209" s="34">
        <v>20450</v>
      </c>
      <c r="V209" s="35">
        <f>HLOOKUP($V$3,Datos!$Z$2:$AT$303,$T209+2,FALSE)</f>
        <v>3.1901118999999998</v>
      </c>
      <c r="W209" s="35">
        <f>HLOOKUP($W$3,Datos!$Z$2:$AT$303,$T209+2,FALSE)</f>
        <v>2.9649153500000001</v>
      </c>
      <c r="X209" s="35">
        <f>HLOOKUP($X$3,Datos!$Z$2:$AT$303,$T209+2,FALSE)</f>
        <v>5.2961595599999995</v>
      </c>
      <c r="Y209" s="33"/>
      <c r="Z209" s="36">
        <f>HLOOKUP($Z$3,Datos!$AV$2:$BP$305,Datos!$A208+2,FALSE)</f>
        <v>6.646084383459834E-2</v>
      </c>
      <c r="AA209" s="36">
        <f>HLOOKUP($AA$3,Datos!$AV$2:$BP$305,Datos!$A208+2,FALSE)</f>
        <v>6.7085388592014558E-2</v>
      </c>
      <c r="AB209" s="36">
        <f>HLOOKUP($AB$3,Datos!$AV$2:$BP$305,Datos!$A208+2,FALSE)</f>
        <v>8.2478060266659631E-2</v>
      </c>
      <c r="AC209" s="36">
        <f t="shared" si="9"/>
        <v>24.875089699042459</v>
      </c>
      <c r="AD209" s="36">
        <f t="shared" si="10"/>
        <v>25.180895418210376</v>
      </c>
      <c r="AE209" s="36">
        <f t="shared" si="11"/>
        <v>29.4062883706479</v>
      </c>
    </row>
    <row r="210" spans="20:31" x14ac:dyDescent="0.25">
      <c r="T210" s="33">
        <v>206</v>
      </c>
      <c r="U210" s="34">
        <v>20550</v>
      </c>
      <c r="V210" s="35">
        <f>HLOOKUP($V$3,Datos!$Z$2:$AT$303,$T210+2,FALSE)</f>
        <v>3.4115027799999997</v>
      </c>
      <c r="W210" s="35">
        <f>HLOOKUP($W$3,Datos!$Z$2:$AT$303,$T210+2,FALSE)</f>
        <v>3.0820201800000002</v>
      </c>
      <c r="X210" s="35">
        <f>HLOOKUP($X$3,Datos!$Z$2:$AT$303,$T210+2,FALSE)</f>
        <v>4.6448401200000005</v>
      </c>
      <c r="Y210" s="33"/>
      <c r="Z210" s="36">
        <f>HLOOKUP($Z$3,Datos!$AV$2:$BP$305,Datos!$A209+2,FALSE)</f>
        <v>7.1073166274473978E-2</v>
      </c>
      <c r="AA210" s="36">
        <f>HLOOKUP($AA$3,Datos!$AV$2:$BP$305,Datos!$A209+2,FALSE)</f>
        <v>6.9735050420151351E-2</v>
      </c>
      <c r="AB210" s="36">
        <f>HLOOKUP($AB$3,Datos!$AV$2:$BP$305,Datos!$A209+2,FALSE)</f>
        <v>7.233494365233184E-2</v>
      </c>
      <c r="AC210" s="36">
        <f t="shared" si="9"/>
        <v>24.875089699042459</v>
      </c>
      <c r="AD210" s="36">
        <f t="shared" si="10"/>
        <v>25.180895418210376</v>
      </c>
      <c r="AE210" s="36">
        <f t="shared" si="11"/>
        <v>29.4062883706479</v>
      </c>
    </row>
    <row r="211" spans="20:31" x14ac:dyDescent="0.25">
      <c r="T211" s="33">
        <v>207</v>
      </c>
      <c r="U211" s="34">
        <v>20650</v>
      </c>
      <c r="V211" s="35">
        <f>HLOOKUP($V$3,Datos!$Z$2:$AT$303,$T211+2,FALSE)</f>
        <v>3.2631039100000003</v>
      </c>
      <c r="W211" s="35">
        <f>HLOOKUP($W$3,Datos!$Z$2:$AT$303,$T211+2,FALSE)</f>
        <v>3.1594177799999992</v>
      </c>
      <c r="X211" s="35">
        <f>HLOOKUP($X$3,Datos!$Z$2:$AT$303,$T211+2,FALSE)</f>
        <v>4.4812608699999998</v>
      </c>
      <c r="Y211" s="33"/>
      <c r="Z211" s="36">
        <f>HLOOKUP($Z$3,Datos!$AV$2:$BP$305,Datos!$A210+2,FALSE)</f>
        <v>6.798151481099371E-2</v>
      </c>
      <c r="AA211" s="36">
        <f>HLOOKUP($AA$3,Datos!$AV$2:$BP$305,Datos!$A210+2,FALSE)</f>
        <v>7.148628020554447E-2</v>
      </c>
      <c r="AB211" s="36">
        <f>HLOOKUP($AB$3,Datos!$AV$2:$BP$305,Datos!$A210+2,FALSE)</f>
        <v>6.9787494111390333E-2</v>
      </c>
      <c r="AC211" s="36">
        <f t="shared" si="9"/>
        <v>24.875089699042459</v>
      </c>
      <c r="AD211" s="36">
        <f t="shared" si="10"/>
        <v>25.180895418210376</v>
      </c>
      <c r="AE211" s="36">
        <f t="shared" si="11"/>
        <v>29.4062883706479</v>
      </c>
    </row>
    <row r="212" spans="20:31" x14ac:dyDescent="0.25">
      <c r="T212" s="33">
        <v>208</v>
      </c>
      <c r="U212" s="34">
        <v>20750</v>
      </c>
      <c r="V212" s="35">
        <f>HLOOKUP($V$3,Datos!$Z$2:$AT$303,$T212+2,FALSE)</f>
        <v>2.7806713700000003</v>
      </c>
      <c r="W212" s="35">
        <f>HLOOKUP($W$3,Datos!$Z$2:$AT$303,$T212+2,FALSE)</f>
        <v>2.6973656399999997</v>
      </c>
      <c r="X212" s="35">
        <f>HLOOKUP($X$3,Datos!$Z$2:$AT$303,$T212+2,FALSE)</f>
        <v>4.8969670599999997</v>
      </c>
      <c r="Y212" s="33"/>
      <c r="Z212" s="36">
        <f>HLOOKUP($Z$3,Datos!$AV$2:$BP$305,Datos!$A211+2,FALSE)</f>
        <v>5.7930809786612393E-2</v>
      </c>
      <c r="AA212" s="36">
        <f>HLOOKUP($AA$3,Datos!$AV$2:$BP$305,Datos!$A211+2,FALSE)</f>
        <v>6.1031699314500844E-2</v>
      </c>
      <c r="AB212" s="36">
        <f>HLOOKUP($AB$3,Datos!$AV$2:$BP$305,Datos!$A211+2,FALSE)</f>
        <v>7.626136254447119E-2</v>
      </c>
      <c r="AC212" s="36">
        <f t="shared" si="9"/>
        <v>24.875089699042459</v>
      </c>
      <c r="AD212" s="36">
        <f t="shared" si="10"/>
        <v>25.180895418210376</v>
      </c>
      <c r="AE212" s="36">
        <f t="shared" si="11"/>
        <v>29.4062883706479</v>
      </c>
    </row>
    <row r="213" spans="20:31" x14ac:dyDescent="0.25">
      <c r="T213" s="33">
        <v>209</v>
      </c>
      <c r="U213" s="34">
        <v>20850</v>
      </c>
      <c r="V213" s="35">
        <f>HLOOKUP($V$3,Datos!$Z$2:$AT$303,$T213+2,FALSE)</f>
        <v>3.2521465500000004</v>
      </c>
      <c r="W213" s="35">
        <f>HLOOKUP($W$3,Datos!$Z$2:$AT$303,$T213+2,FALSE)</f>
        <v>3.0027522599999998</v>
      </c>
      <c r="X213" s="35">
        <f>HLOOKUP($X$3,Datos!$Z$2:$AT$303,$T213+2,FALSE)</f>
        <v>4.983387790000001</v>
      </c>
      <c r="Y213" s="33"/>
      <c r="Z213" s="36">
        <f>HLOOKUP($Z$3,Datos!$AV$2:$BP$305,Datos!$A212+2,FALSE)</f>
        <v>6.7753235861970171E-2</v>
      </c>
      <c r="AA213" s="36">
        <f>HLOOKUP($AA$3,Datos!$AV$2:$BP$305,Datos!$A212+2,FALSE)</f>
        <v>6.7941502008699833E-2</v>
      </c>
      <c r="AB213" s="36">
        <f>HLOOKUP($AB$3,Datos!$AV$2:$BP$305,Datos!$A212+2,FALSE)</f>
        <v>7.7607208359061583E-2</v>
      </c>
      <c r="AC213" s="36">
        <f t="shared" si="9"/>
        <v>24.875089699042459</v>
      </c>
      <c r="AD213" s="36">
        <f t="shared" si="10"/>
        <v>25.180895418210376</v>
      </c>
      <c r="AE213" s="36">
        <f t="shared" si="11"/>
        <v>29.4062883706479</v>
      </c>
    </row>
    <row r="214" spans="20:31" x14ac:dyDescent="0.25">
      <c r="T214" s="33">
        <v>210</v>
      </c>
      <c r="U214" s="34">
        <v>20950</v>
      </c>
      <c r="V214" s="35">
        <f>HLOOKUP($V$3,Datos!$Z$2:$AT$303,$T214+2,FALSE)</f>
        <v>3.3097307900000006</v>
      </c>
      <c r="W214" s="35">
        <f>HLOOKUP($W$3,Datos!$Z$2:$AT$303,$T214+2,FALSE)</f>
        <v>2.9120720799999997</v>
      </c>
      <c r="X214" s="35">
        <f>HLOOKUP($X$3,Datos!$Z$2:$AT$303,$T214+2,FALSE)</f>
        <v>5.3007274299999994</v>
      </c>
      <c r="Y214" s="33"/>
      <c r="Z214" s="36">
        <f>HLOOKUP($Z$3,Datos!$AV$2:$BP$305,Datos!$A213+2,FALSE)</f>
        <v>6.8952910764275024E-2</v>
      </c>
      <c r="AA214" s="36">
        <f>HLOOKUP($AA$3,Datos!$AV$2:$BP$305,Datos!$A213+2,FALSE)</f>
        <v>6.5889735130129801E-2</v>
      </c>
      <c r="AB214" s="36">
        <f>HLOOKUP($AB$3,Datos!$AV$2:$BP$305,Datos!$A213+2,FALSE)</f>
        <v>8.254919654057323E-2</v>
      </c>
      <c r="AC214" s="36">
        <f t="shared" si="9"/>
        <v>24.875089699042459</v>
      </c>
      <c r="AD214" s="36">
        <f t="shared" si="10"/>
        <v>25.180895418210376</v>
      </c>
      <c r="AE214" s="36">
        <f t="shared" si="11"/>
        <v>29.4062883706479</v>
      </c>
    </row>
    <row r="215" spans="20:31" x14ac:dyDescent="0.25">
      <c r="T215" s="33">
        <v>211</v>
      </c>
      <c r="U215" s="34">
        <v>21050</v>
      </c>
      <c r="V215" s="35">
        <f>HLOOKUP($V$3,Datos!$Z$2:$AT$303,$T215+2,FALSE)</f>
        <v>3.1992461299999997</v>
      </c>
      <c r="W215" s="35">
        <f>HLOOKUP($W$3,Datos!$Z$2:$AT$303,$T215+2,FALSE)</f>
        <v>3.3885935700000003</v>
      </c>
      <c r="X215" s="35">
        <f>HLOOKUP($X$3,Datos!$Z$2:$AT$303,$T215+2,FALSE)</f>
        <v>3.9791327599999997</v>
      </c>
      <c r="Y215" s="33"/>
      <c r="Z215" s="36">
        <f>HLOOKUP($Z$3,Datos!$AV$2:$BP$305,Datos!$A214+2,FALSE)</f>
        <v>6.6651140806180842E-2</v>
      </c>
      <c r="AA215" s="36">
        <f>HLOOKUP($AA$3,Datos!$AV$2:$BP$305,Datos!$A214+2,FALSE)</f>
        <v>7.6671705458252609E-2</v>
      </c>
      <c r="AB215" s="36">
        <f>HLOOKUP($AB$3,Datos!$AV$2:$BP$305,Datos!$A214+2,FALSE)</f>
        <v>6.1967761331631725E-2</v>
      </c>
      <c r="AC215" s="36">
        <f t="shared" si="9"/>
        <v>24.875089699042459</v>
      </c>
      <c r="AD215" s="36">
        <f t="shared" si="10"/>
        <v>25.180895418210376</v>
      </c>
      <c r="AE215" s="36">
        <f t="shared" si="11"/>
        <v>29.4062883706479</v>
      </c>
    </row>
    <row r="216" spans="20:31" x14ac:dyDescent="0.25">
      <c r="T216" s="33">
        <v>212</v>
      </c>
      <c r="U216" s="34">
        <v>21150</v>
      </c>
      <c r="V216" s="35">
        <f>HLOOKUP($V$3,Datos!$Z$2:$AT$303,$T216+2,FALSE)</f>
        <v>3.1941333799999994</v>
      </c>
      <c r="W216" s="35">
        <f>HLOOKUP($W$3,Datos!$Z$2:$AT$303,$T216+2,FALSE)</f>
        <v>3.0664293199999997</v>
      </c>
      <c r="X216" s="35">
        <f>HLOOKUP($X$3,Datos!$Z$2:$AT$303,$T216+2,FALSE)</f>
        <v>4.65301805</v>
      </c>
      <c r="Y216" s="33"/>
      <c r="Z216" s="36">
        <f>HLOOKUP($Z$3,Datos!$AV$2:$BP$305,Datos!$A215+2,FALSE)</f>
        <v>6.6544624893897203E-2</v>
      </c>
      <c r="AA216" s="36">
        <f>HLOOKUP($AA$3,Datos!$AV$2:$BP$305,Datos!$A215+2,FALSE)</f>
        <v>6.9382285238648381E-2</v>
      </c>
      <c r="AB216" s="36">
        <f>HLOOKUP($AB$3,Datos!$AV$2:$BP$305,Datos!$A215+2,FALSE)</f>
        <v>7.2462300050067818E-2</v>
      </c>
      <c r="AC216" s="36">
        <f t="shared" si="9"/>
        <v>24.875089699042459</v>
      </c>
      <c r="AD216" s="36">
        <f t="shared" si="10"/>
        <v>25.180895418210376</v>
      </c>
      <c r="AE216" s="36">
        <f t="shared" si="11"/>
        <v>29.4062883706479</v>
      </c>
    </row>
    <row r="217" spans="20:31" x14ac:dyDescent="0.25">
      <c r="T217" s="33">
        <v>213</v>
      </c>
      <c r="U217" s="34">
        <v>21250</v>
      </c>
      <c r="V217" s="35">
        <f>HLOOKUP($V$3,Datos!$Z$2:$AT$303,$T217+2,FALSE)</f>
        <v>3.39936456</v>
      </c>
      <c r="W217" s="35">
        <f>HLOOKUP($W$3,Datos!$Z$2:$AT$303,$T217+2,FALSE)</f>
        <v>3.2511293799999996</v>
      </c>
      <c r="X217" s="35">
        <f>HLOOKUP($X$3,Datos!$Z$2:$AT$303,$T217+2,FALSE)</f>
        <v>4.4192671700000004</v>
      </c>
      <c r="Y217" s="33"/>
      <c r="Z217" s="36">
        <f>HLOOKUP($Z$3,Datos!$AV$2:$BP$305,Datos!$A216+2,FALSE)</f>
        <v>7.0820286009098329E-2</v>
      </c>
      <c r="AA217" s="36">
        <f>HLOOKUP($AA$3,Datos!$AV$2:$BP$305,Datos!$A216+2,FALSE)</f>
        <v>7.3561384415314041E-2</v>
      </c>
      <c r="AB217" s="36">
        <f>HLOOKUP($AB$3,Datos!$AV$2:$BP$305,Datos!$A216+2,FALSE)</f>
        <v>6.8822054897026266E-2</v>
      </c>
      <c r="AC217" s="36">
        <f t="shared" si="9"/>
        <v>24.875089699042459</v>
      </c>
      <c r="AD217" s="36">
        <f t="shared" si="10"/>
        <v>25.180895418210376</v>
      </c>
      <c r="AE217" s="36">
        <f t="shared" si="11"/>
        <v>29.4062883706479</v>
      </c>
    </row>
    <row r="218" spans="20:31" x14ac:dyDescent="0.25">
      <c r="T218" s="33">
        <v>214</v>
      </c>
      <c r="U218" s="34">
        <v>21350</v>
      </c>
      <c r="V218" s="35">
        <f>HLOOKUP($V$3,Datos!$Z$2:$AT$303,$T218+2,FALSE)</f>
        <v>2.8184943500000004</v>
      </c>
      <c r="W218" s="35">
        <f>HLOOKUP($W$3,Datos!$Z$2:$AT$303,$T218+2,FALSE)</f>
        <v>2.8606846800000003</v>
      </c>
      <c r="X218" s="35">
        <f>HLOOKUP($X$3,Datos!$Z$2:$AT$303,$T218+2,FALSE)</f>
        <v>4.0993002699999996</v>
      </c>
      <c r="Y218" s="33"/>
      <c r="Z218" s="36">
        <f>HLOOKUP($Z$3,Datos!$AV$2:$BP$305,Datos!$A217+2,FALSE)</f>
        <v>5.8718790661872335E-2</v>
      </c>
      <c r="AA218" s="36">
        <f>HLOOKUP($AA$3,Datos!$AV$2:$BP$305,Datos!$A217+2,FALSE)</f>
        <v>6.4727022778921117E-2</v>
      </c>
      <c r="AB218" s="36">
        <f>HLOOKUP($AB$3,Datos!$AV$2:$BP$305,Datos!$A217+2,FALSE)</f>
        <v>6.3839151915618286E-2</v>
      </c>
      <c r="AC218" s="36">
        <f t="shared" si="9"/>
        <v>24.875089699042459</v>
      </c>
      <c r="AD218" s="36">
        <f t="shared" si="10"/>
        <v>25.180895418210376</v>
      </c>
      <c r="AE218" s="36">
        <f t="shared" si="11"/>
        <v>29.4062883706479</v>
      </c>
    </row>
    <row r="219" spans="20:31" x14ac:dyDescent="0.25">
      <c r="T219" s="33">
        <v>215</v>
      </c>
      <c r="U219" s="34">
        <v>21450</v>
      </c>
      <c r="V219" s="35">
        <f>HLOOKUP($V$3,Datos!$Z$2:$AT$303,$T219+2,FALSE)</f>
        <v>2.9803293799999993</v>
      </c>
      <c r="W219" s="35">
        <f>HLOOKUP($W$3,Datos!$Z$2:$AT$303,$T219+2,FALSE)</f>
        <v>2.8530438100000004</v>
      </c>
      <c r="X219" s="35">
        <f>HLOOKUP($X$3,Datos!$Z$2:$AT$303,$T219+2,FALSE)</f>
        <v>4.6556054299999996</v>
      </c>
      <c r="Y219" s="33"/>
      <c r="Z219" s="36">
        <f>HLOOKUP($Z$3,Datos!$AV$2:$BP$305,Datos!$A218+2,FALSE)</f>
        <v>6.209036288032569E-2</v>
      </c>
      <c r="AA219" s="36">
        <f>HLOOKUP($AA$3,Datos!$AV$2:$BP$305,Datos!$A218+2,FALSE)</f>
        <v>6.4554137326008926E-2</v>
      </c>
      <c r="AB219" s="36">
        <f>HLOOKUP($AB$3,Datos!$AV$2:$BP$305,Datos!$A218+2,FALSE)</f>
        <v>7.2502593791439293E-2</v>
      </c>
      <c r="AC219" s="36">
        <f t="shared" si="9"/>
        <v>24.875089699042459</v>
      </c>
      <c r="AD219" s="36">
        <f t="shared" si="10"/>
        <v>25.180895418210376</v>
      </c>
      <c r="AE219" s="36">
        <f t="shared" si="11"/>
        <v>29.4062883706479</v>
      </c>
    </row>
    <row r="220" spans="20:31" x14ac:dyDescent="0.25">
      <c r="T220" s="33">
        <v>216</v>
      </c>
      <c r="U220" s="34">
        <v>21550</v>
      </c>
      <c r="V220" s="35">
        <f>HLOOKUP($V$3,Datos!$Z$2:$AT$303,$T220+2,FALSE)</f>
        <v>3.0380550000000004</v>
      </c>
      <c r="W220" s="35">
        <f>HLOOKUP($W$3,Datos!$Z$2:$AT$303,$T220+2,FALSE)</f>
        <v>2.9086736900000005</v>
      </c>
      <c r="X220" s="35">
        <f>HLOOKUP($X$3,Datos!$Z$2:$AT$303,$T220+2,FALSE)</f>
        <v>4.0085206700000002</v>
      </c>
      <c r="Y220" s="33"/>
      <c r="Z220" s="36">
        <f>HLOOKUP($Z$3,Datos!$AV$2:$BP$305,Datos!$A219+2,FALSE)</f>
        <v>6.3292983207241318E-2</v>
      </c>
      <c r="AA220" s="36">
        <f>HLOOKUP($AA$3,Datos!$AV$2:$BP$305,Datos!$A219+2,FALSE)</f>
        <v>6.5812841766635585E-2</v>
      </c>
      <c r="AB220" s="36">
        <f>HLOOKUP($AB$3,Datos!$AV$2:$BP$305,Datos!$A219+2,FALSE)</f>
        <v>6.2425424622291954E-2</v>
      </c>
      <c r="AC220" s="36">
        <f t="shared" si="9"/>
        <v>24.875089699042459</v>
      </c>
      <c r="AD220" s="36">
        <f t="shared" si="10"/>
        <v>25.180895418210376</v>
      </c>
      <c r="AE220" s="36">
        <f t="shared" si="11"/>
        <v>29.4062883706479</v>
      </c>
    </row>
    <row r="221" spans="20:31" x14ac:dyDescent="0.25">
      <c r="T221" s="33">
        <v>217</v>
      </c>
      <c r="U221" s="34">
        <v>21650</v>
      </c>
      <c r="V221" s="35">
        <f>HLOOKUP($V$3,Datos!$Z$2:$AT$303,$T221+2,FALSE)</f>
        <v>2.6634240600000001</v>
      </c>
      <c r="W221" s="35">
        <f>HLOOKUP($W$3,Datos!$Z$2:$AT$303,$T221+2,FALSE)</f>
        <v>3.2261376999999998</v>
      </c>
      <c r="X221" s="35">
        <f>HLOOKUP($X$3,Datos!$Z$2:$AT$303,$T221+2,FALSE)</f>
        <v>4.3081177799999999</v>
      </c>
      <c r="Y221" s="33"/>
      <c r="Z221" s="36">
        <f>HLOOKUP($Z$3,Datos!$AV$2:$BP$305,Datos!$A220+2,FALSE)</f>
        <v>5.5488150906860628E-2</v>
      </c>
      <c r="AA221" s="36">
        <f>HLOOKUP($AA$3,Datos!$AV$2:$BP$305,Datos!$A220+2,FALSE)</f>
        <v>7.29959124316477E-2</v>
      </c>
      <c r="AB221" s="36">
        <f>HLOOKUP($AB$3,Datos!$AV$2:$BP$305,Datos!$A220+2,FALSE)</f>
        <v>6.7091105143121471E-2</v>
      </c>
      <c r="AC221" s="36">
        <f t="shared" si="9"/>
        <v>24.875089699042459</v>
      </c>
      <c r="AD221" s="36">
        <f t="shared" si="10"/>
        <v>25.180895418210376</v>
      </c>
      <c r="AE221" s="36">
        <f t="shared" si="11"/>
        <v>29.4062883706479</v>
      </c>
    </row>
    <row r="222" spans="20:31" x14ac:dyDescent="0.25">
      <c r="T222" s="33">
        <v>218</v>
      </c>
      <c r="U222" s="34">
        <v>21750</v>
      </c>
      <c r="V222" s="35">
        <f>HLOOKUP($V$3,Datos!$Z$2:$AT$303,$T222+2,FALSE)</f>
        <v>2.6756394699999997</v>
      </c>
      <c r="W222" s="35">
        <f>HLOOKUP($W$3,Datos!$Z$2:$AT$303,$T222+2,FALSE)</f>
        <v>2.8707422400000002</v>
      </c>
      <c r="X222" s="35">
        <f>HLOOKUP($X$3,Datos!$Z$2:$AT$303,$T222+2,FALSE)</f>
        <v>4.4150433700000002</v>
      </c>
      <c r="Y222" s="33"/>
      <c r="Z222" s="36">
        <f>HLOOKUP($Z$3,Datos!$AV$2:$BP$305,Datos!$A221+2,FALSE)</f>
        <v>5.5742639301573547E-2</v>
      </c>
      <c r="AA222" s="36">
        <f>HLOOKUP($AA$3,Datos!$AV$2:$BP$305,Datos!$A221+2,FALSE)</f>
        <v>6.495458924920415E-2</v>
      </c>
      <c r="AB222" s="36">
        <f>HLOOKUP($AB$3,Datos!$AV$2:$BP$305,Datos!$A221+2,FALSE)</f>
        <v>6.8756276888073231E-2</v>
      </c>
      <c r="AC222" s="36">
        <f t="shared" si="9"/>
        <v>24.875089699042459</v>
      </c>
      <c r="AD222" s="36">
        <f t="shared" si="10"/>
        <v>25.180895418210376</v>
      </c>
      <c r="AE222" s="36">
        <f t="shared" si="11"/>
        <v>29.4062883706479</v>
      </c>
    </row>
    <row r="223" spans="20:31" x14ac:dyDescent="0.25">
      <c r="T223" s="33">
        <v>219</v>
      </c>
      <c r="U223" s="34">
        <v>21850</v>
      </c>
      <c r="V223" s="35">
        <f>HLOOKUP($V$3,Datos!$Z$2:$AT$303,$T223+2,FALSE)</f>
        <v>3.1025183699999999</v>
      </c>
      <c r="W223" s="35">
        <f>HLOOKUP($W$3,Datos!$Z$2:$AT$303,$T223+2,FALSE)</f>
        <v>2.8845044899999994</v>
      </c>
      <c r="X223" s="35">
        <f>HLOOKUP($X$3,Datos!$Z$2:$AT$303,$T223+2,FALSE)</f>
        <v>4.3479789399999991</v>
      </c>
      <c r="Y223" s="33"/>
      <c r="Z223" s="36">
        <f>HLOOKUP($Z$3,Datos!$AV$2:$BP$305,Datos!$A222+2,FALSE)</f>
        <v>6.4635973704415386E-2</v>
      </c>
      <c r="AA223" s="36">
        <f>HLOOKUP($AA$3,Datos!$AV$2:$BP$305,Datos!$A222+2,FALSE)</f>
        <v>6.5265979552185438E-2</v>
      </c>
      <c r="AB223" s="36">
        <f>HLOOKUP($AB$3,Datos!$AV$2:$BP$305,Datos!$A222+2,FALSE)</f>
        <v>6.7711870269159119E-2</v>
      </c>
      <c r="AC223" s="36">
        <f t="shared" si="9"/>
        <v>24.875089699042459</v>
      </c>
      <c r="AD223" s="36">
        <f t="shared" si="10"/>
        <v>25.180895418210376</v>
      </c>
      <c r="AE223" s="36">
        <f t="shared" si="11"/>
        <v>29.4062883706479</v>
      </c>
    </row>
    <row r="224" spans="20:31" x14ac:dyDescent="0.25">
      <c r="T224" s="33">
        <v>220</v>
      </c>
      <c r="U224" s="34">
        <v>21950</v>
      </c>
      <c r="V224" s="35">
        <f>HLOOKUP($V$3,Datos!$Z$2:$AT$303,$T224+2,FALSE)</f>
        <v>3.0948707299999998</v>
      </c>
      <c r="W224" s="35">
        <f>HLOOKUP($W$3,Datos!$Z$2:$AT$303,$T224+2,FALSE)</f>
        <v>2.7439210300000001</v>
      </c>
      <c r="X224" s="35">
        <f>HLOOKUP($X$3,Datos!$Z$2:$AT$303,$T224+2,FALSE)</f>
        <v>4.2584899699999994</v>
      </c>
      <c r="Y224" s="33"/>
      <c r="Z224" s="36">
        <f>HLOOKUP($Z$3,Datos!$AV$2:$BP$305,Datos!$A223+2,FALSE)</f>
        <v>6.447664744136386E-2</v>
      </c>
      <c r="AA224" s="36">
        <f>HLOOKUP($AA$3,Datos!$AV$2:$BP$305,Datos!$A223+2,FALSE)</f>
        <v>6.2085080629148776E-2</v>
      </c>
      <c r="AB224" s="36">
        <f>HLOOKUP($AB$3,Datos!$AV$2:$BP$305,Datos!$A223+2,FALSE)</f>
        <v>6.6318242192579549E-2</v>
      </c>
      <c r="AC224" s="36">
        <f t="shared" si="9"/>
        <v>24.875089699042459</v>
      </c>
      <c r="AD224" s="36">
        <f t="shared" si="10"/>
        <v>25.180895418210376</v>
      </c>
      <c r="AE224" s="36">
        <f t="shared" si="11"/>
        <v>29.4062883706479</v>
      </c>
    </row>
    <row r="225" spans="20:31" x14ac:dyDescent="0.25">
      <c r="T225" s="33">
        <v>221</v>
      </c>
      <c r="U225" s="34">
        <v>22050</v>
      </c>
      <c r="V225" s="35">
        <f>HLOOKUP($V$3,Datos!$Z$2:$AT$303,$T225+2,FALSE)</f>
        <v>2.6899594099999997</v>
      </c>
      <c r="W225" s="35">
        <f>HLOOKUP($W$3,Datos!$Z$2:$AT$303,$T225+2,FALSE)</f>
        <v>2.5800011</v>
      </c>
      <c r="X225" s="35">
        <f>HLOOKUP($X$3,Datos!$Z$2:$AT$303,$T225+2,FALSE)</f>
        <v>4.695947649999999</v>
      </c>
      <c r="Y225" s="33"/>
      <c r="Z225" s="36">
        <f>HLOOKUP($Z$3,Datos!$AV$2:$BP$305,Datos!$A224+2,FALSE)</f>
        <v>5.6040972189539275E-2</v>
      </c>
      <c r="AA225" s="36">
        <f>HLOOKUP($AA$3,Datos!$AV$2:$BP$305,Datos!$A224+2,FALSE)</f>
        <v>5.837616118157473E-2</v>
      </c>
      <c r="AB225" s="36">
        <f>HLOOKUP($AB$3,Datos!$AV$2:$BP$305,Datos!$A224+2,FALSE)</f>
        <v>7.3130850552731205E-2</v>
      </c>
      <c r="AC225" s="36">
        <f t="shared" si="9"/>
        <v>24.875089699042459</v>
      </c>
      <c r="AD225" s="36">
        <f t="shared" si="10"/>
        <v>25.180895418210376</v>
      </c>
      <c r="AE225" s="36">
        <f t="shared" si="11"/>
        <v>29.4062883706479</v>
      </c>
    </row>
    <row r="226" spans="20:31" x14ac:dyDescent="0.25">
      <c r="T226" s="33">
        <v>222</v>
      </c>
      <c r="U226" s="34">
        <v>22150</v>
      </c>
      <c r="V226" s="35">
        <f>HLOOKUP($V$3,Datos!$Z$2:$AT$303,$T226+2,FALSE)</f>
        <v>2.7690511200000003</v>
      </c>
      <c r="W226" s="35">
        <f>HLOOKUP($W$3,Datos!$Z$2:$AT$303,$T226+2,FALSE)</f>
        <v>2.4586976000000003</v>
      </c>
      <c r="X226" s="35">
        <f>HLOOKUP($X$3,Datos!$Z$2:$AT$303,$T226+2,FALSE)</f>
        <v>3.6764085100000004</v>
      </c>
      <c r="Y226" s="33"/>
      <c r="Z226" s="36">
        <f>HLOOKUP($Z$3,Datos!$AV$2:$BP$305,Datos!$A225+2,FALSE)</f>
        <v>5.7688720592007969E-2</v>
      </c>
      <c r="AA226" s="36">
        <f>HLOOKUP($AA$3,Datos!$AV$2:$BP$305,Datos!$A225+2,FALSE)</f>
        <v>5.5631498527016494E-2</v>
      </c>
      <c r="AB226" s="36">
        <f>HLOOKUP($AB$3,Datos!$AV$2:$BP$305,Datos!$A225+2,FALSE)</f>
        <v>5.7253381288353854E-2</v>
      </c>
      <c r="AC226" s="36">
        <f t="shared" si="9"/>
        <v>24.875089699042459</v>
      </c>
      <c r="AD226" s="36">
        <f t="shared" si="10"/>
        <v>25.180895418210376</v>
      </c>
      <c r="AE226" s="36">
        <f t="shared" si="11"/>
        <v>29.4062883706479</v>
      </c>
    </row>
    <row r="227" spans="20:31" x14ac:dyDescent="0.25">
      <c r="T227" s="33">
        <v>223</v>
      </c>
      <c r="U227" s="34">
        <v>22250</v>
      </c>
      <c r="V227" s="35">
        <f>HLOOKUP($V$3,Datos!$Z$2:$AT$303,$T227+2,FALSE)</f>
        <v>2.7363902900000001</v>
      </c>
      <c r="W227" s="35">
        <f>HLOOKUP($W$3,Datos!$Z$2:$AT$303,$T227+2,FALSE)</f>
        <v>2.60321654</v>
      </c>
      <c r="X227" s="35">
        <f>HLOOKUP($X$3,Datos!$Z$2:$AT$303,$T227+2,FALSE)</f>
        <v>4.0045007999999997</v>
      </c>
      <c r="Y227" s="33"/>
      <c r="Z227" s="36">
        <f>HLOOKUP($Z$3,Datos!$AV$2:$BP$305,Datos!$A226+2,FALSE)</f>
        <v>5.7008284798474085E-2</v>
      </c>
      <c r="AA227" s="36">
        <f>HLOOKUP($AA$3,Datos!$AV$2:$BP$305,Datos!$A226+2,FALSE)</f>
        <v>5.8901443231780502E-2</v>
      </c>
      <c r="AB227" s="36">
        <f>HLOOKUP($AB$3,Datos!$AV$2:$BP$305,Datos!$A226+2,FALSE)</f>
        <v>6.2362822452480399E-2</v>
      </c>
      <c r="AC227" s="36">
        <f t="shared" si="9"/>
        <v>24.875089699042459</v>
      </c>
      <c r="AD227" s="36">
        <f t="shared" si="10"/>
        <v>25.180895418210376</v>
      </c>
      <c r="AE227" s="36">
        <f t="shared" si="11"/>
        <v>29.4062883706479</v>
      </c>
    </row>
    <row r="228" spans="20:31" x14ac:dyDescent="0.25">
      <c r="T228" s="33">
        <v>224</v>
      </c>
      <c r="U228" s="34">
        <v>22350</v>
      </c>
      <c r="V228" s="35">
        <f>HLOOKUP($V$3,Datos!$Z$2:$AT$303,$T228+2,FALSE)</f>
        <v>2.7268227299999999</v>
      </c>
      <c r="W228" s="35">
        <f>HLOOKUP($W$3,Datos!$Z$2:$AT$303,$T228+2,FALSE)</f>
        <v>2.8609204099999999</v>
      </c>
      <c r="X228" s="35">
        <f>HLOOKUP($X$3,Datos!$Z$2:$AT$303,$T228+2,FALSE)</f>
        <v>4.2691212299999997</v>
      </c>
      <c r="Y228" s="33"/>
      <c r="Z228" s="36">
        <f>HLOOKUP($Z$3,Datos!$AV$2:$BP$305,Datos!$A227+2,FALSE)</f>
        <v>5.6808960094209583E-2</v>
      </c>
      <c r="AA228" s="36">
        <f>HLOOKUP($AA$3,Datos!$AV$2:$BP$305,Datos!$A227+2,FALSE)</f>
        <v>6.4732356502412672E-2</v>
      </c>
      <c r="AB228" s="36">
        <f>HLOOKUP($AB$3,Datos!$AV$2:$BP$305,Datos!$A227+2,FALSE)</f>
        <v>6.6483804746550371E-2</v>
      </c>
      <c r="AC228" s="36">
        <f t="shared" si="9"/>
        <v>24.875089699042459</v>
      </c>
      <c r="AD228" s="36">
        <f t="shared" si="10"/>
        <v>25.180895418210376</v>
      </c>
      <c r="AE228" s="36">
        <f t="shared" si="11"/>
        <v>29.4062883706479</v>
      </c>
    </row>
    <row r="229" spans="20:31" x14ac:dyDescent="0.25">
      <c r="T229" s="33">
        <v>225</v>
      </c>
      <c r="U229" s="34">
        <v>22450</v>
      </c>
      <c r="V229" s="35">
        <f>HLOOKUP($V$3,Datos!$Z$2:$AT$303,$T229+2,FALSE)</f>
        <v>2.8065458900000002</v>
      </c>
      <c r="W229" s="35">
        <f>HLOOKUP($W$3,Datos!$Z$2:$AT$303,$T229+2,FALSE)</f>
        <v>2.4920570400000002</v>
      </c>
      <c r="X229" s="35">
        <f>HLOOKUP($X$3,Datos!$Z$2:$AT$303,$T229+2,FALSE)</f>
        <v>4.6015302799999995</v>
      </c>
      <c r="Y229" s="33"/>
      <c r="Z229" s="36">
        <f>HLOOKUP($Z$3,Datos!$AV$2:$BP$305,Datos!$A228+2,FALSE)</f>
        <v>5.8469863740492567E-2</v>
      </c>
      <c r="AA229" s="36">
        <f>HLOOKUP($AA$3,Datos!$AV$2:$BP$305,Datos!$A228+2,FALSE)</f>
        <v>5.6386302874335215E-2</v>
      </c>
      <c r="AB229" s="36">
        <f>HLOOKUP($AB$3,Datos!$AV$2:$BP$305,Datos!$A228+2,FALSE)</f>
        <v>7.1660471602690762E-2</v>
      </c>
      <c r="AC229" s="36">
        <f t="shared" si="9"/>
        <v>24.875089699042459</v>
      </c>
      <c r="AD229" s="36">
        <f t="shared" si="10"/>
        <v>25.180895418210376</v>
      </c>
      <c r="AE229" s="36">
        <f t="shared" si="11"/>
        <v>29.4062883706479</v>
      </c>
    </row>
    <row r="230" spans="20:31" x14ac:dyDescent="0.25">
      <c r="T230" s="33">
        <v>226</v>
      </c>
      <c r="U230" s="34">
        <v>22550</v>
      </c>
      <c r="V230" s="35">
        <f>HLOOKUP($V$3,Datos!$Z$2:$AT$303,$T230+2,FALSE)</f>
        <v>2.8644340399999999</v>
      </c>
      <c r="W230" s="35">
        <f>HLOOKUP($W$3,Datos!$Z$2:$AT$303,$T230+2,FALSE)</f>
        <v>2.6835391099999999</v>
      </c>
      <c r="X230" s="35">
        <f>HLOOKUP($X$3,Datos!$Z$2:$AT$303,$T230+2,FALSE)</f>
        <v>4.2841835000000001</v>
      </c>
      <c r="Y230" s="33"/>
      <c r="Z230" s="36">
        <f>HLOOKUP($Z$3,Datos!$AV$2:$BP$305,Datos!$A229+2,FALSE)</f>
        <v>5.9675870118207332E-2</v>
      </c>
      <c r="AA230" s="36">
        <f>HLOOKUP($AA$3,Datos!$AV$2:$BP$305,Datos!$A229+2,FALSE)</f>
        <v>6.0718854585922299E-2</v>
      </c>
      <c r="AB230" s="36">
        <f>HLOOKUP($AB$3,Datos!$AV$2:$BP$305,Datos!$A229+2,FALSE)</f>
        <v>6.6718372228654843E-2</v>
      </c>
      <c r="AC230" s="36">
        <f t="shared" si="9"/>
        <v>24.875089699042459</v>
      </c>
      <c r="AD230" s="36">
        <f t="shared" si="10"/>
        <v>25.180895418210376</v>
      </c>
      <c r="AE230" s="36">
        <f t="shared" si="11"/>
        <v>29.4062883706479</v>
      </c>
    </row>
    <row r="231" spans="20:31" x14ac:dyDescent="0.25">
      <c r="T231" s="33">
        <v>227</v>
      </c>
      <c r="U231" s="34">
        <v>22650</v>
      </c>
      <c r="V231" s="35">
        <f>HLOOKUP($V$3,Datos!$Z$2:$AT$303,$T231+2,FALSE)</f>
        <v>3.0353808299999998</v>
      </c>
      <c r="W231" s="35">
        <f>HLOOKUP($W$3,Datos!$Z$2:$AT$303,$T231+2,FALSE)</f>
        <v>2.4689252100000001</v>
      </c>
      <c r="X231" s="35">
        <f>HLOOKUP($X$3,Datos!$Z$2:$AT$303,$T231+2,FALSE)</f>
        <v>3.8728062299999997</v>
      </c>
      <c r="Y231" s="33"/>
      <c r="Z231" s="36">
        <f>HLOOKUP($Z$3,Datos!$AV$2:$BP$305,Datos!$A230+2,FALSE)</f>
        <v>6.3237271181980637E-2</v>
      </c>
      <c r="AA231" s="36">
        <f>HLOOKUP($AA$3,Datos!$AV$2:$BP$305,Datos!$A230+2,FALSE)</f>
        <v>5.5862912618220677E-2</v>
      </c>
      <c r="AB231" s="36">
        <f>HLOOKUP($AB$3,Datos!$AV$2:$BP$305,Datos!$A230+2,FALSE)</f>
        <v>6.0311918857489044E-2</v>
      </c>
      <c r="AC231" s="36">
        <f t="shared" si="9"/>
        <v>24.875089699042459</v>
      </c>
      <c r="AD231" s="36">
        <f t="shared" si="10"/>
        <v>25.180895418210376</v>
      </c>
      <c r="AE231" s="36">
        <f t="shared" si="11"/>
        <v>29.4062883706479</v>
      </c>
    </row>
    <row r="232" spans="20:31" x14ac:dyDescent="0.25">
      <c r="T232" s="33">
        <v>228</v>
      </c>
      <c r="U232" s="34">
        <v>22750</v>
      </c>
      <c r="V232" s="35">
        <f>HLOOKUP($V$3,Datos!$Z$2:$AT$303,$T232+2,FALSE)</f>
        <v>3.1619966900000005</v>
      </c>
      <c r="W232" s="35">
        <f>HLOOKUP($W$3,Datos!$Z$2:$AT$303,$T232+2,FALSE)</f>
        <v>2.4341918300000001</v>
      </c>
      <c r="X232" s="35">
        <f>HLOOKUP($X$3,Datos!$Z$2:$AT$303,$T232+2,FALSE)</f>
        <v>3.8676133900000007</v>
      </c>
      <c r="Y232" s="33"/>
      <c r="Z232" s="36">
        <f>HLOOKUP($Z$3,Datos!$AV$2:$BP$305,Datos!$A231+2,FALSE)</f>
        <v>6.5875108713147931E-2</v>
      </c>
      <c r="AA232" s="36">
        <f>HLOOKUP($AA$3,Datos!$AV$2:$BP$305,Datos!$A231+2,FALSE)</f>
        <v>5.5077020941949335E-2</v>
      </c>
      <c r="AB232" s="36">
        <f>HLOOKUP($AB$3,Datos!$AV$2:$BP$305,Datos!$A231+2,FALSE)</f>
        <v>6.0231049811603467E-2</v>
      </c>
      <c r="AC232" s="36">
        <f t="shared" si="9"/>
        <v>24.875089699042459</v>
      </c>
      <c r="AD232" s="36">
        <f t="shared" si="10"/>
        <v>25.180895418210376</v>
      </c>
      <c r="AE232" s="36">
        <f t="shared" si="11"/>
        <v>29.4062883706479</v>
      </c>
    </row>
    <row r="233" spans="20:31" x14ac:dyDescent="0.25">
      <c r="T233" s="33">
        <v>229</v>
      </c>
      <c r="U233" s="34">
        <v>22850</v>
      </c>
      <c r="V233" s="35">
        <f>HLOOKUP($V$3,Datos!$Z$2:$AT$303,$T233+2,FALSE)</f>
        <v>2.7648287899999997</v>
      </c>
      <c r="W233" s="35">
        <f>HLOOKUP($W$3,Datos!$Z$2:$AT$303,$T233+2,FALSE)</f>
        <v>2.6506854100000004</v>
      </c>
      <c r="X233" s="35">
        <f>HLOOKUP($X$3,Datos!$Z$2:$AT$303,$T233+2,FALSE)</f>
        <v>4.0214765200000002</v>
      </c>
      <c r="Y233" s="33"/>
      <c r="Z233" s="36">
        <f>HLOOKUP($Z$3,Datos!$AV$2:$BP$305,Datos!$A232+2,FALSE)</f>
        <v>5.7600755146423391E-2</v>
      </c>
      <c r="AA233" s="36">
        <f>HLOOKUP($AA$3,Datos!$AV$2:$BP$305,Datos!$A232+2,FALSE)</f>
        <v>5.9975493318901486E-2</v>
      </c>
      <c r="AB233" s="36">
        <f>HLOOKUP($AB$3,Datos!$AV$2:$BP$305,Datos!$A232+2,FALSE)</f>
        <v>6.2627188440960921E-2</v>
      </c>
      <c r="AC233" s="36">
        <f t="shared" si="9"/>
        <v>24.875089699042459</v>
      </c>
      <c r="AD233" s="36">
        <f t="shared" si="10"/>
        <v>25.180895418210376</v>
      </c>
      <c r="AE233" s="36">
        <f t="shared" si="11"/>
        <v>29.4062883706479</v>
      </c>
    </row>
    <row r="234" spans="20:31" x14ac:dyDescent="0.25">
      <c r="T234" s="33">
        <v>230</v>
      </c>
      <c r="U234" s="34">
        <v>22950</v>
      </c>
      <c r="V234" s="35">
        <f>HLOOKUP($V$3,Datos!$Z$2:$AT$303,$T234+2,FALSE)</f>
        <v>3.0753480199999998</v>
      </c>
      <c r="W234" s="35">
        <f>HLOOKUP($W$3,Datos!$Z$2:$AT$303,$T234+2,FALSE)</f>
        <v>2.5475707000000001</v>
      </c>
      <c r="X234" s="35">
        <f>HLOOKUP($X$3,Datos!$Z$2:$AT$303,$T234+2,FALSE)</f>
        <v>3.9712545800000001</v>
      </c>
      <c r="Y234" s="33"/>
      <c r="Z234" s="36">
        <f>HLOOKUP($Z$3,Datos!$AV$2:$BP$305,Datos!$A233+2,FALSE)</f>
        <v>6.4069923219389646E-2</v>
      </c>
      <c r="AA234" s="36">
        <f>HLOOKUP($AA$3,Datos!$AV$2:$BP$305,Datos!$A233+2,FALSE)</f>
        <v>5.7642377673659581E-2</v>
      </c>
      <c r="AB234" s="36">
        <f>HLOOKUP($AB$3,Datos!$AV$2:$BP$305,Datos!$A233+2,FALSE)</f>
        <v>6.1845072995400492E-2</v>
      </c>
      <c r="AC234" s="36">
        <f t="shared" si="9"/>
        <v>24.875089699042459</v>
      </c>
      <c r="AD234" s="36">
        <f t="shared" si="10"/>
        <v>25.180895418210376</v>
      </c>
      <c r="AE234" s="36">
        <f t="shared" si="11"/>
        <v>29.4062883706479</v>
      </c>
    </row>
    <row r="235" spans="20:31" x14ac:dyDescent="0.25">
      <c r="T235" s="33">
        <v>231</v>
      </c>
      <c r="U235" s="34">
        <v>23050</v>
      </c>
      <c r="V235" s="35">
        <f>HLOOKUP($V$3,Datos!$Z$2:$AT$303,$T235+2,FALSE)</f>
        <v>2.8812298599999999</v>
      </c>
      <c r="W235" s="35">
        <f>HLOOKUP($W$3,Datos!$Z$2:$AT$303,$T235+2,FALSE)</f>
        <v>2.835315</v>
      </c>
      <c r="X235" s="35">
        <f>HLOOKUP($X$3,Datos!$Z$2:$AT$303,$T235+2,FALSE)</f>
        <v>3.6649356399999995</v>
      </c>
      <c r="Y235" s="33"/>
      <c r="Z235" s="36">
        <f>HLOOKUP($Z$3,Datos!$AV$2:$BP$305,Datos!$A234+2,FALSE)</f>
        <v>6.0025783978625215E-2</v>
      </c>
      <c r="AA235" s="36">
        <f>HLOOKUP($AA$3,Datos!$AV$2:$BP$305,Datos!$A234+2,FALSE)</f>
        <v>6.4152998012495632E-2</v>
      </c>
      <c r="AB235" s="36">
        <f>HLOOKUP($AB$3,Datos!$AV$2:$BP$305,Datos!$A234+2,FALSE)</f>
        <v>5.7074712188117833E-2</v>
      </c>
      <c r="AC235" s="36">
        <f t="shared" si="9"/>
        <v>24.875089699042459</v>
      </c>
      <c r="AD235" s="36">
        <f t="shared" si="10"/>
        <v>25.180895418210376</v>
      </c>
      <c r="AE235" s="36">
        <f t="shared" si="11"/>
        <v>29.4062883706479</v>
      </c>
    </row>
    <row r="236" spans="20:31" x14ac:dyDescent="0.25">
      <c r="T236" s="33">
        <v>232</v>
      </c>
      <c r="U236" s="34">
        <v>23150</v>
      </c>
      <c r="V236" s="35">
        <f>HLOOKUP($V$3,Datos!$Z$2:$AT$303,$T236+2,FALSE)</f>
        <v>2.5233096399999999</v>
      </c>
      <c r="W236" s="35">
        <f>HLOOKUP($W$3,Datos!$Z$2:$AT$303,$T236+2,FALSE)</f>
        <v>2.4767170500000004</v>
      </c>
      <c r="X236" s="35">
        <f>HLOOKUP($X$3,Datos!$Z$2:$AT$303,$T236+2,FALSE)</f>
        <v>4.5370074599999999</v>
      </c>
      <c r="Y236" s="33"/>
      <c r="Z236" s="36">
        <f>HLOOKUP($Z$3,Datos!$AV$2:$BP$305,Datos!$A235+2,FALSE)</f>
        <v>5.2569092617214014E-2</v>
      </c>
      <c r="AA236" s="36">
        <f>HLOOKUP($AA$3,Datos!$AV$2:$BP$305,Datos!$A235+2,FALSE)</f>
        <v>5.6039213980162365E-2</v>
      </c>
      <c r="AB236" s="36">
        <f>HLOOKUP($AB$3,Datos!$AV$2:$BP$305,Datos!$A235+2,FALSE)</f>
        <v>7.0655645940577438E-2</v>
      </c>
      <c r="AC236" s="36">
        <f t="shared" si="9"/>
        <v>24.875089699042459</v>
      </c>
      <c r="AD236" s="36">
        <f t="shared" si="10"/>
        <v>25.180895418210376</v>
      </c>
      <c r="AE236" s="36">
        <f t="shared" si="11"/>
        <v>29.4062883706479</v>
      </c>
    </row>
    <row r="237" spans="20:31" x14ac:dyDescent="0.25">
      <c r="T237" s="33">
        <v>233</v>
      </c>
      <c r="U237" s="34">
        <v>23250</v>
      </c>
      <c r="V237" s="35">
        <f>HLOOKUP($V$3,Datos!$Z$2:$AT$303,$T237+2,FALSE)</f>
        <v>3.0458192099999999</v>
      </c>
      <c r="W237" s="35">
        <f>HLOOKUP($W$3,Datos!$Z$2:$AT$303,$T237+2,FALSE)</f>
        <v>2.9760301999999998</v>
      </c>
      <c r="X237" s="35">
        <f>HLOOKUP($X$3,Datos!$Z$2:$AT$303,$T237+2,FALSE)</f>
        <v>4.7200705100000002</v>
      </c>
      <c r="Y237" s="33"/>
      <c r="Z237" s="36">
        <f>HLOOKUP($Z$3,Datos!$AV$2:$BP$305,Datos!$A236+2,FALSE)</f>
        <v>6.3454738018509538E-2</v>
      </c>
      <c r="AA237" s="36">
        <f>HLOOKUP($AA$3,Datos!$AV$2:$BP$305,Datos!$A236+2,FALSE)</f>
        <v>6.7336877738708736E-2</v>
      </c>
      <c r="AB237" s="36">
        <f>HLOOKUP($AB$3,Datos!$AV$2:$BP$305,Datos!$A236+2,FALSE)</f>
        <v>7.3506520257985375E-2</v>
      </c>
      <c r="AC237" s="36">
        <f t="shared" si="9"/>
        <v>24.875089699042459</v>
      </c>
      <c r="AD237" s="36">
        <f t="shared" si="10"/>
        <v>25.180895418210376</v>
      </c>
      <c r="AE237" s="36">
        <f t="shared" si="11"/>
        <v>29.4062883706479</v>
      </c>
    </row>
    <row r="238" spans="20:31" x14ac:dyDescent="0.25">
      <c r="T238" s="33">
        <v>234</v>
      </c>
      <c r="U238" s="34">
        <v>23350</v>
      </c>
      <c r="V238" s="35">
        <f>HLOOKUP($V$3,Datos!$Z$2:$AT$303,$T238+2,FALSE)</f>
        <v>2.6387526199999995</v>
      </c>
      <c r="W238" s="35">
        <f>HLOOKUP($W$3,Datos!$Z$2:$AT$303,$T238+2,FALSE)</f>
        <v>2.6853571100000004</v>
      </c>
      <c r="X238" s="35">
        <f>HLOOKUP($X$3,Datos!$Z$2:$AT$303,$T238+2,FALSE)</f>
        <v>3.7827737000000008</v>
      </c>
      <c r="Y238" s="33"/>
      <c r="Z238" s="36">
        <f>HLOOKUP($Z$3,Datos!$AV$2:$BP$305,Datos!$A237+2,FALSE)</f>
        <v>5.497416118724776E-2</v>
      </c>
      <c r="AA238" s="36">
        <f>HLOOKUP($AA$3,Datos!$AV$2:$BP$305,Datos!$A237+2,FALSE)</f>
        <v>6.0759989398240073E-2</v>
      </c>
      <c r="AB238" s="36">
        <f>HLOOKUP($AB$3,Datos!$AV$2:$BP$305,Datos!$A237+2,FALSE)</f>
        <v>5.8909825821738489E-2</v>
      </c>
      <c r="AC238" s="36">
        <f t="shared" si="9"/>
        <v>24.875089699042459</v>
      </c>
      <c r="AD238" s="36">
        <f t="shared" si="10"/>
        <v>25.180895418210376</v>
      </c>
      <c r="AE238" s="36">
        <f t="shared" si="11"/>
        <v>29.4062883706479</v>
      </c>
    </row>
    <row r="239" spans="20:31" x14ac:dyDescent="0.25">
      <c r="T239" s="33">
        <v>235</v>
      </c>
      <c r="U239" s="34">
        <v>23450</v>
      </c>
      <c r="V239" s="35">
        <f>HLOOKUP($V$3,Datos!$Z$2:$AT$303,$T239+2,FALSE)</f>
        <v>2.4860152100000001</v>
      </c>
      <c r="W239" s="35">
        <f>HLOOKUP($W$3,Datos!$Z$2:$AT$303,$T239+2,FALSE)</f>
        <v>2.4153545099999998</v>
      </c>
      <c r="X239" s="35">
        <f>HLOOKUP($X$3,Datos!$Z$2:$AT$303,$T239+2,FALSE)</f>
        <v>4.1965542299999994</v>
      </c>
      <c r="Y239" s="33"/>
      <c r="Z239" s="36">
        <f>HLOOKUP($Z$3,Datos!$AV$2:$BP$305,Datos!$A238+2,FALSE)</f>
        <v>5.1792123229986456E-2</v>
      </c>
      <c r="AA239" s="36">
        <f>HLOOKUP($AA$3,Datos!$AV$2:$BP$305,Datos!$A238+2,FALSE)</f>
        <v>5.4650800027334648E-2</v>
      </c>
      <c r="AB239" s="36">
        <f>HLOOKUP($AB$3,Datos!$AV$2:$BP$305,Datos!$A238+2,FALSE)</f>
        <v>6.5353705599882905E-2</v>
      </c>
      <c r="AC239" s="36">
        <f t="shared" si="9"/>
        <v>24.875089699042459</v>
      </c>
      <c r="AD239" s="36">
        <f t="shared" si="10"/>
        <v>25.180895418210376</v>
      </c>
      <c r="AE239" s="36">
        <f t="shared" si="11"/>
        <v>29.4062883706479</v>
      </c>
    </row>
    <row r="240" spans="20:31" x14ac:dyDescent="0.25">
      <c r="T240" s="33">
        <v>236</v>
      </c>
      <c r="U240" s="34">
        <v>23550</v>
      </c>
      <c r="V240" s="35">
        <f>HLOOKUP($V$3,Datos!$Z$2:$AT$303,$T240+2,FALSE)</f>
        <v>3.0382048300000002</v>
      </c>
      <c r="W240" s="35">
        <f>HLOOKUP($W$3,Datos!$Z$2:$AT$303,$T240+2,FALSE)</f>
        <v>2.3317542200000001</v>
      </c>
      <c r="X240" s="35">
        <f>HLOOKUP($X$3,Datos!$Z$2:$AT$303,$T240+2,FALSE)</f>
        <v>4.0979313500000005</v>
      </c>
      <c r="Y240" s="33"/>
      <c r="Z240" s="36">
        <f>HLOOKUP($Z$3,Datos!$AV$2:$BP$305,Datos!$A239+2,FALSE)</f>
        <v>6.3296104673993547E-2</v>
      </c>
      <c r="AA240" s="36">
        <f>HLOOKUP($AA$3,Datos!$AV$2:$BP$305,Datos!$A239+2,FALSE)</f>
        <v>5.2759225638522804E-2</v>
      </c>
      <c r="AB240" s="36">
        <f>HLOOKUP($AB$3,Datos!$AV$2:$BP$305,Datos!$A239+2,FALSE)</f>
        <v>6.3817833474400454E-2</v>
      </c>
      <c r="AC240" s="36">
        <f t="shared" si="9"/>
        <v>24.875089699042459</v>
      </c>
      <c r="AD240" s="36">
        <f t="shared" si="10"/>
        <v>25.180895418210376</v>
      </c>
      <c r="AE240" s="36">
        <f t="shared" si="11"/>
        <v>29.4062883706479</v>
      </c>
    </row>
    <row r="241" spans="20:31" x14ac:dyDescent="0.25">
      <c r="T241" s="33">
        <v>237</v>
      </c>
      <c r="U241" s="34">
        <v>23650</v>
      </c>
      <c r="V241" s="35">
        <f>HLOOKUP($V$3,Datos!$Z$2:$AT$303,$T241+2,FALSE)</f>
        <v>2.57784492</v>
      </c>
      <c r="W241" s="35">
        <f>HLOOKUP($W$3,Datos!$Z$2:$AT$303,$T241+2,FALSE)</f>
        <v>2.3178217000000001</v>
      </c>
      <c r="X241" s="35">
        <f>HLOOKUP($X$3,Datos!$Z$2:$AT$303,$T241+2,FALSE)</f>
        <v>3.7842541100000004</v>
      </c>
      <c r="Y241" s="33"/>
      <c r="Z241" s="36">
        <f>HLOOKUP($Z$3,Datos!$AV$2:$BP$305,Datos!$A240+2,FALSE)</f>
        <v>5.3705247348198877E-2</v>
      </c>
      <c r="AA241" s="36">
        <f>HLOOKUP($AA$3,Datos!$AV$2:$BP$305,Datos!$A240+2,FALSE)</f>
        <v>5.2443982736810286E-2</v>
      </c>
      <c r="AB241" s="36">
        <f>HLOOKUP($AB$3,Datos!$AV$2:$BP$305,Datos!$A240+2,FALSE)</f>
        <v>5.8932880517091994E-2</v>
      </c>
      <c r="AC241" s="36">
        <f t="shared" si="9"/>
        <v>24.875089699042459</v>
      </c>
      <c r="AD241" s="36">
        <f t="shared" si="10"/>
        <v>25.180895418210376</v>
      </c>
      <c r="AE241" s="36">
        <f t="shared" si="11"/>
        <v>29.4062883706479</v>
      </c>
    </row>
    <row r="242" spans="20:31" x14ac:dyDescent="0.25">
      <c r="T242" s="33">
        <v>238</v>
      </c>
      <c r="U242" s="34">
        <v>23750</v>
      </c>
      <c r="V242" s="35">
        <f>HLOOKUP($V$3,Datos!$Z$2:$AT$303,$T242+2,FALSE)</f>
        <v>2.9686483900000002</v>
      </c>
      <c r="W242" s="35">
        <f>HLOOKUP($W$3,Datos!$Z$2:$AT$303,$T242+2,FALSE)</f>
        <v>2.2805457000000002</v>
      </c>
      <c r="X242" s="35">
        <f>HLOOKUP($X$3,Datos!$Z$2:$AT$303,$T242+2,FALSE)</f>
        <v>4.2039745000000002</v>
      </c>
      <c r="Y242" s="33"/>
      <c r="Z242" s="36">
        <f>HLOOKUP($Z$3,Datos!$AV$2:$BP$305,Datos!$A241+2,FALSE)</f>
        <v>6.1847008265641663E-2</v>
      </c>
      <c r="AA242" s="36">
        <f>HLOOKUP($AA$3,Datos!$AV$2:$BP$305,Datos!$A241+2,FALSE)</f>
        <v>5.1600560699430385E-2</v>
      </c>
      <c r="AB242" s="36">
        <f>HLOOKUP($AB$3,Datos!$AV$2:$BP$305,Datos!$A241+2,FALSE)</f>
        <v>6.5469262820038662E-2</v>
      </c>
      <c r="AC242" s="36">
        <f t="shared" si="9"/>
        <v>24.875089699042459</v>
      </c>
      <c r="AD242" s="36">
        <f t="shared" si="10"/>
        <v>25.180895418210376</v>
      </c>
      <c r="AE242" s="36">
        <f t="shared" si="11"/>
        <v>29.4062883706479</v>
      </c>
    </row>
    <row r="243" spans="20:31" x14ac:dyDescent="0.25">
      <c r="T243" s="33">
        <v>239</v>
      </c>
      <c r="U243" s="34">
        <v>23850</v>
      </c>
      <c r="V243" s="35">
        <f>HLOOKUP($V$3,Datos!$Z$2:$AT$303,$T243+2,FALSE)</f>
        <v>2.5281612300000003</v>
      </c>
      <c r="W243" s="35">
        <f>HLOOKUP($W$3,Datos!$Z$2:$AT$303,$T243+2,FALSE)</f>
        <v>2.2653626299999998</v>
      </c>
      <c r="X243" s="35">
        <f>HLOOKUP($X$3,Datos!$Z$2:$AT$303,$T243+2,FALSE)</f>
        <v>4.0065843600000006</v>
      </c>
      <c r="Y243" s="33"/>
      <c r="Z243" s="36">
        <f>HLOOKUP($Z$3,Datos!$AV$2:$BP$305,Datos!$A242+2,FALSE)</f>
        <v>5.2670167681489827E-2</v>
      </c>
      <c r="AA243" s="36">
        <f>HLOOKUP($AA$3,Datos!$AV$2:$BP$305,Datos!$A242+2,FALSE)</f>
        <v>5.1257022341423035E-2</v>
      </c>
      <c r="AB243" s="36">
        <f>HLOOKUP($AB$3,Datos!$AV$2:$BP$305,Datos!$A242+2,FALSE)</f>
        <v>6.2395270112960123E-2</v>
      </c>
      <c r="AC243" s="36">
        <f t="shared" si="9"/>
        <v>24.875089699042459</v>
      </c>
      <c r="AD243" s="36">
        <f t="shared" si="10"/>
        <v>25.180895418210376</v>
      </c>
      <c r="AE243" s="36">
        <f t="shared" si="11"/>
        <v>29.4062883706479</v>
      </c>
    </row>
    <row r="244" spans="20:31" x14ac:dyDescent="0.25">
      <c r="T244" s="33">
        <v>240</v>
      </c>
      <c r="U244" s="34">
        <v>23950</v>
      </c>
      <c r="V244" s="35">
        <f>HLOOKUP($V$3,Datos!$Z$2:$AT$303,$T244+2,FALSE)</f>
        <v>2.4907373200000005</v>
      </c>
      <c r="W244" s="35">
        <f>HLOOKUP($W$3,Datos!$Z$2:$AT$303,$T244+2,FALSE)</f>
        <v>2.5624396099999998</v>
      </c>
      <c r="X244" s="35">
        <f>HLOOKUP($X$3,Datos!$Z$2:$AT$303,$T244+2,FALSE)</f>
        <v>4.1674853299999999</v>
      </c>
      <c r="Y244" s="33"/>
      <c r="Z244" s="36">
        <f>HLOOKUP($Z$3,Datos!$AV$2:$BP$305,Datos!$A243+2,FALSE)</f>
        <v>5.1890500786986822E-2</v>
      </c>
      <c r="AA244" s="36">
        <f>HLOOKUP($AA$3,Datos!$AV$2:$BP$305,Datos!$A243+2,FALSE)</f>
        <v>5.7978807718884869E-2</v>
      </c>
      <c r="AB244" s="36">
        <f>HLOOKUP($AB$3,Datos!$AV$2:$BP$305,Datos!$A243+2,FALSE)</f>
        <v>6.4901010310225604E-2</v>
      </c>
      <c r="AC244" s="36">
        <f t="shared" si="9"/>
        <v>24.875089699042459</v>
      </c>
      <c r="AD244" s="36">
        <f t="shared" si="10"/>
        <v>25.180895418210376</v>
      </c>
      <c r="AE244" s="36">
        <f t="shared" si="11"/>
        <v>29.4062883706479</v>
      </c>
    </row>
    <row r="245" spans="20:31" x14ac:dyDescent="0.25">
      <c r="T245" s="33">
        <v>241</v>
      </c>
      <c r="U245" s="34">
        <v>24050</v>
      </c>
      <c r="V245" s="35">
        <f>HLOOKUP($V$3,Datos!$Z$2:$AT$303,$T245+2,FALSE)</f>
        <v>2.4771791900000002</v>
      </c>
      <c r="W245" s="35">
        <f>HLOOKUP($W$3,Datos!$Z$2:$AT$303,$T245+2,FALSE)</f>
        <v>2.3810613499999995</v>
      </c>
      <c r="X245" s="35">
        <f>HLOOKUP($X$3,Datos!$Z$2:$AT$303,$T245+2,FALSE)</f>
        <v>3.9918702399999999</v>
      </c>
      <c r="Y245" s="33"/>
      <c r="Z245" s="36">
        <f>HLOOKUP($Z$3,Datos!$AV$2:$BP$305,Datos!$A244+2,FALSE)</f>
        <v>5.1608038983493594E-2</v>
      </c>
      <c r="AA245" s="36">
        <f>HLOOKUP($AA$3,Datos!$AV$2:$BP$305,Datos!$A244+2,FALSE)</f>
        <v>5.3874868949016289E-2</v>
      </c>
      <c r="AB245" s="36">
        <f>HLOOKUP($AB$3,Datos!$AV$2:$BP$305,Datos!$A244+2,FALSE)</f>
        <v>6.2166124434401497E-2</v>
      </c>
      <c r="AC245" s="36">
        <f t="shared" si="9"/>
        <v>24.875089699042459</v>
      </c>
      <c r="AD245" s="36">
        <f t="shared" si="10"/>
        <v>25.180895418210376</v>
      </c>
      <c r="AE245" s="36">
        <f t="shared" si="11"/>
        <v>29.4062883706479</v>
      </c>
    </row>
    <row r="246" spans="20:31" x14ac:dyDescent="0.25">
      <c r="T246" s="33">
        <v>242</v>
      </c>
      <c r="U246" s="34">
        <v>24150</v>
      </c>
      <c r="V246" s="35">
        <f>HLOOKUP($V$3,Datos!$Z$2:$AT$303,$T246+2,FALSE)</f>
        <v>2.4871976400000002</v>
      </c>
      <c r="W246" s="35">
        <f>HLOOKUP($W$3,Datos!$Z$2:$AT$303,$T246+2,FALSE)</f>
        <v>2.7767776500000001</v>
      </c>
      <c r="X246" s="35">
        <f>HLOOKUP($X$3,Datos!$Z$2:$AT$303,$T246+2,FALSE)</f>
        <v>3.33349962</v>
      </c>
      <c r="Y246" s="33"/>
      <c r="Z246" s="36">
        <f>HLOOKUP($Z$3,Datos!$AV$2:$BP$305,Datos!$A245+2,FALSE)</f>
        <v>5.1816757254760114E-2</v>
      </c>
      <c r="AA246" s="36">
        <f>HLOOKUP($AA$3,Datos!$AV$2:$BP$305,Datos!$A245+2,FALSE)</f>
        <v>6.282850796528508E-2</v>
      </c>
      <c r="AB246" s="36">
        <f>HLOOKUP($AB$3,Datos!$AV$2:$BP$305,Datos!$A245+2,FALSE)</f>
        <v>5.1913198505908878E-2</v>
      </c>
      <c r="AC246" s="36">
        <f t="shared" si="9"/>
        <v>24.875089699042459</v>
      </c>
      <c r="AD246" s="36">
        <f t="shared" si="10"/>
        <v>25.180895418210376</v>
      </c>
      <c r="AE246" s="36">
        <f t="shared" si="11"/>
        <v>29.4062883706479</v>
      </c>
    </row>
    <row r="247" spans="20:31" x14ac:dyDescent="0.25">
      <c r="T247" s="33">
        <v>243</v>
      </c>
      <c r="U247" s="34">
        <v>24250</v>
      </c>
      <c r="V247" s="35">
        <f>HLOOKUP($V$3,Datos!$Z$2:$AT$303,$T247+2,FALSE)</f>
        <v>2.8857739400000004</v>
      </c>
      <c r="W247" s="35">
        <f>HLOOKUP($W$3,Datos!$Z$2:$AT$303,$T247+2,FALSE)</f>
        <v>2.4496645199999993</v>
      </c>
      <c r="X247" s="35">
        <f>HLOOKUP($X$3,Datos!$Z$2:$AT$303,$T247+2,FALSE)</f>
        <v>3.5885301200000002</v>
      </c>
      <c r="Y247" s="33"/>
      <c r="Z247" s="36">
        <f>HLOOKUP($Z$3,Datos!$AV$2:$BP$305,Datos!$A246+2,FALSE)</f>
        <v>6.0120452567288818E-2</v>
      </c>
      <c r="AA247" s="36">
        <f>HLOOKUP($AA$3,Datos!$AV$2:$BP$305,Datos!$A246+2,FALSE)</f>
        <v>5.5427112360651648E-2</v>
      </c>
      <c r="AB247" s="36">
        <f>HLOOKUP($AB$3,Datos!$AV$2:$BP$305,Datos!$A246+2,FALSE)</f>
        <v>5.588483506831568E-2</v>
      </c>
      <c r="AC247" s="36">
        <f t="shared" si="9"/>
        <v>24.875089699042459</v>
      </c>
      <c r="AD247" s="36">
        <f t="shared" si="10"/>
        <v>25.180895418210376</v>
      </c>
      <c r="AE247" s="36">
        <f t="shared" si="11"/>
        <v>29.4062883706479</v>
      </c>
    </row>
    <row r="248" spans="20:31" x14ac:dyDescent="0.25">
      <c r="T248" s="33">
        <v>244</v>
      </c>
      <c r="U248" s="34">
        <v>24350</v>
      </c>
      <c r="V248" s="35">
        <f>HLOOKUP($V$3,Datos!$Z$2:$AT$303,$T248+2,FALSE)</f>
        <v>2.7512923299999996</v>
      </c>
      <c r="W248" s="35">
        <f>HLOOKUP($W$3,Datos!$Z$2:$AT$303,$T248+2,FALSE)</f>
        <v>2.3135189600000001</v>
      </c>
      <c r="X248" s="35">
        <f>HLOOKUP($X$3,Datos!$Z$2:$AT$303,$T248+2,FALSE)</f>
        <v>4.6514197499999996</v>
      </c>
      <c r="Y248" s="33"/>
      <c r="Z248" s="36">
        <f>HLOOKUP($Z$3,Datos!$AV$2:$BP$305,Datos!$A247+2,FALSE)</f>
        <v>5.7318744802481121E-2</v>
      </c>
      <c r="AA248" s="36">
        <f>HLOOKUP($AA$3,Datos!$AV$2:$BP$305,Datos!$A247+2,FALSE)</f>
        <v>5.2346627179960942E-2</v>
      </c>
      <c r="AB248" s="36">
        <f>HLOOKUP($AB$3,Datos!$AV$2:$BP$305,Datos!$A247+2,FALSE)</f>
        <v>7.2437409432209568E-2</v>
      </c>
      <c r="AC248" s="36">
        <f t="shared" si="9"/>
        <v>24.875089699042459</v>
      </c>
      <c r="AD248" s="36">
        <f t="shared" si="10"/>
        <v>25.180895418210376</v>
      </c>
      <c r="AE248" s="36">
        <f t="shared" si="11"/>
        <v>29.4062883706479</v>
      </c>
    </row>
    <row r="249" spans="20:31" x14ac:dyDescent="0.25">
      <c r="T249" s="33">
        <v>245</v>
      </c>
      <c r="U249" s="34">
        <v>24450</v>
      </c>
      <c r="V249" s="35">
        <f>HLOOKUP($V$3,Datos!$Z$2:$AT$303,$T249+2,FALSE)</f>
        <v>2.4934090099999997</v>
      </c>
      <c r="W249" s="35">
        <f>HLOOKUP($W$3,Datos!$Z$2:$AT$303,$T249+2,FALSE)</f>
        <v>2.5915865800000004</v>
      </c>
      <c r="X249" s="35">
        <f>HLOOKUP($X$3,Datos!$Z$2:$AT$303,$T249+2,FALSE)</f>
        <v>3.9605366199999996</v>
      </c>
      <c r="Y249" s="33"/>
      <c r="Z249" s="36">
        <f>HLOOKUP($Z$3,Datos!$AV$2:$BP$305,Datos!$A248+2,FALSE)</f>
        <v>5.1946161145441469E-2</v>
      </c>
      <c r="AA249" s="36">
        <f>HLOOKUP($AA$3,Datos!$AV$2:$BP$305,Datos!$A248+2,FALSE)</f>
        <v>5.8638298995332218E-2</v>
      </c>
      <c r="AB249" s="36">
        <f>HLOOKUP($AB$3,Datos!$AV$2:$BP$305,Datos!$A248+2,FALSE)</f>
        <v>6.1678160246492357E-2</v>
      </c>
      <c r="AC249" s="36">
        <f t="shared" si="9"/>
        <v>24.875089699042459</v>
      </c>
      <c r="AD249" s="36">
        <f t="shared" si="10"/>
        <v>25.180895418210376</v>
      </c>
      <c r="AE249" s="36">
        <f t="shared" si="11"/>
        <v>29.4062883706479</v>
      </c>
    </row>
    <row r="250" spans="20:31" x14ac:dyDescent="0.25">
      <c r="T250" s="33">
        <v>246</v>
      </c>
      <c r="U250" s="34">
        <v>24550</v>
      </c>
      <c r="V250" s="35">
        <f>HLOOKUP($V$3,Datos!$Z$2:$AT$303,$T250+2,FALSE)</f>
        <v>2.2587737899999998</v>
      </c>
      <c r="W250" s="35">
        <f>HLOOKUP($W$3,Datos!$Z$2:$AT$303,$T250+2,FALSE)</f>
        <v>2.0618876399999997</v>
      </c>
      <c r="X250" s="35">
        <f>HLOOKUP($X$3,Datos!$Z$2:$AT$303,$T250+2,FALSE)</f>
        <v>4.1249268799999994</v>
      </c>
      <c r="Y250" s="33"/>
      <c r="Z250" s="36">
        <f>HLOOKUP($Z$3,Datos!$AV$2:$BP$305,Datos!$A249+2,FALSE)</f>
        <v>4.7057914211371031E-2</v>
      </c>
      <c r="AA250" s="36">
        <f>HLOOKUP($AA$3,Datos!$AV$2:$BP$305,Datos!$A249+2,FALSE)</f>
        <v>4.6653113911826125E-2</v>
      </c>
      <c r="AB250" s="36">
        <f>HLOOKUP($AB$3,Datos!$AV$2:$BP$305,Datos!$A249+2,FALSE)</f>
        <v>6.4238239794309426E-2</v>
      </c>
      <c r="AC250" s="36">
        <f t="shared" si="9"/>
        <v>24.875089699042459</v>
      </c>
      <c r="AD250" s="36">
        <f t="shared" si="10"/>
        <v>25.180895418210376</v>
      </c>
      <c r="AE250" s="36">
        <f t="shared" si="11"/>
        <v>29.4062883706479</v>
      </c>
    </row>
    <row r="251" spans="20:31" x14ac:dyDescent="0.25">
      <c r="T251" s="33">
        <v>247</v>
      </c>
      <c r="U251" s="34">
        <v>24650</v>
      </c>
      <c r="V251" s="35">
        <f>HLOOKUP($V$3,Datos!$Z$2:$AT$303,$T251+2,FALSE)</f>
        <v>2.7610510000000001</v>
      </c>
      <c r="W251" s="35">
        <f>HLOOKUP($W$3,Datos!$Z$2:$AT$303,$T251+2,FALSE)</f>
        <v>2.5385820400000001</v>
      </c>
      <c r="X251" s="35">
        <f>HLOOKUP($X$3,Datos!$Z$2:$AT$303,$T251+2,FALSE)</f>
        <v>4.1905670900000001</v>
      </c>
      <c r="Y251" s="33"/>
      <c r="Z251" s="36">
        <f>HLOOKUP($Z$3,Datos!$AV$2:$BP$305,Datos!$A250+2,FALSE)</f>
        <v>5.752205097581737E-2</v>
      </c>
      <c r="AA251" s="36">
        <f>HLOOKUP($AA$3,Datos!$AV$2:$BP$305,Datos!$A250+2,FALSE)</f>
        <v>5.7438996572400987E-2</v>
      </c>
      <c r="AB251" s="36">
        <f>HLOOKUP($AB$3,Datos!$AV$2:$BP$305,Datos!$A250+2,FALSE)</f>
        <v>6.5260466775004133E-2</v>
      </c>
      <c r="AC251" s="36">
        <f t="shared" si="9"/>
        <v>24.875089699042459</v>
      </c>
      <c r="AD251" s="36">
        <f t="shared" si="10"/>
        <v>25.180895418210376</v>
      </c>
      <c r="AE251" s="36">
        <f t="shared" si="11"/>
        <v>29.4062883706479</v>
      </c>
    </row>
    <row r="252" spans="20:31" x14ac:dyDescent="0.25">
      <c r="T252" s="33">
        <v>248</v>
      </c>
      <c r="U252" s="34">
        <v>24750</v>
      </c>
      <c r="V252" s="35">
        <f>HLOOKUP($V$3,Datos!$Z$2:$AT$303,$T252+2,FALSE)</f>
        <v>2.7726234400000003</v>
      </c>
      <c r="W252" s="35">
        <f>HLOOKUP($W$3,Datos!$Z$2:$AT$303,$T252+2,FALSE)</f>
        <v>2.4258021999999997</v>
      </c>
      <c r="X252" s="35">
        <f>HLOOKUP($X$3,Datos!$Z$2:$AT$303,$T252+2,FALSE)</f>
        <v>3.4153659599999999</v>
      </c>
      <c r="Y252" s="33"/>
      <c r="Z252" s="36">
        <f>HLOOKUP($Z$3,Datos!$AV$2:$BP$305,Datos!$A251+2,FALSE)</f>
        <v>5.7763144126068706E-2</v>
      </c>
      <c r="AA252" s="36">
        <f>HLOOKUP($AA$3,Datos!$AV$2:$BP$305,Datos!$A251+2,FALSE)</f>
        <v>5.4887193738723035E-2</v>
      </c>
      <c r="AB252" s="36">
        <f>HLOOKUP($AB$3,Datos!$AV$2:$BP$305,Datos!$A251+2,FALSE)</f>
        <v>5.3188117973088006E-2</v>
      </c>
      <c r="AC252" s="36">
        <f t="shared" si="9"/>
        <v>24.875089699042459</v>
      </c>
      <c r="AD252" s="36">
        <f t="shared" si="10"/>
        <v>25.180895418210376</v>
      </c>
      <c r="AE252" s="36">
        <f t="shared" si="11"/>
        <v>29.4062883706479</v>
      </c>
    </row>
    <row r="253" spans="20:31" x14ac:dyDescent="0.25">
      <c r="T253" s="33">
        <v>249</v>
      </c>
      <c r="U253" s="34">
        <v>24850</v>
      </c>
      <c r="V253" s="35">
        <f>HLOOKUP($V$3,Datos!$Z$2:$AT$303,$T253+2,FALSE)</f>
        <v>2.3605287499999998</v>
      </c>
      <c r="W253" s="35">
        <f>HLOOKUP($W$3,Datos!$Z$2:$AT$303,$T253+2,FALSE)</f>
        <v>2.3363147899999999</v>
      </c>
      <c r="X253" s="35">
        <f>HLOOKUP($X$3,Datos!$Z$2:$AT$303,$T253+2,FALSE)</f>
        <v>3.3797644600000001</v>
      </c>
      <c r="Y253" s="33"/>
      <c r="Z253" s="36">
        <f>HLOOKUP($Z$3,Datos!$AV$2:$BP$305,Datos!$A252+2,FALSE)</f>
        <v>4.9177814928946413E-2</v>
      </c>
      <c r="AA253" s="36">
        <f>HLOOKUP($AA$3,Datos!$AV$2:$BP$305,Datos!$A252+2,FALSE)</f>
        <v>5.2862414962511796E-2</v>
      </c>
      <c r="AB253" s="36">
        <f>HLOOKUP($AB$3,Datos!$AV$2:$BP$305,Datos!$A252+2,FALSE)</f>
        <v>5.2633689310333846E-2</v>
      </c>
      <c r="AC253" s="36">
        <f t="shared" si="9"/>
        <v>24.875089699042459</v>
      </c>
      <c r="AD253" s="36">
        <f t="shared" si="10"/>
        <v>25.180895418210376</v>
      </c>
      <c r="AE253" s="36">
        <f t="shared" si="11"/>
        <v>29.4062883706479</v>
      </c>
    </row>
    <row r="254" spans="20:31" x14ac:dyDescent="0.25">
      <c r="T254" s="33">
        <v>250</v>
      </c>
      <c r="U254" s="34">
        <v>24950</v>
      </c>
      <c r="V254" s="35">
        <f>HLOOKUP($V$3,Datos!$Z$2:$AT$303,$T254+2,FALSE)</f>
        <v>2.3704550200000001</v>
      </c>
      <c r="W254" s="35">
        <f>HLOOKUP($W$3,Datos!$Z$2:$AT$303,$T254+2,FALSE)</f>
        <v>2.3956974499999997</v>
      </c>
      <c r="X254" s="35">
        <f>HLOOKUP($X$3,Datos!$Z$2:$AT$303,$T254+2,FALSE)</f>
        <v>4.0922504499999999</v>
      </c>
      <c r="Y254" s="33"/>
      <c r="Z254" s="36">
        <f>HLOOKUP($Z$3,Datos!$AV$2:$BP$305,Datos!$A253+2,FALSE)</f>
        <v>4.9384612778366713E-2</v>
      </c>
      <c r="AA254" s="36">
        <f>HLOOKUP($AA$3,Datos!$AV$2:$BP$305,Datos!$A253+2,FALSE)</f>
        <v>5.4206031339865526E-2</v>
      </c>
      <c r="AB254" s="36">
        <f>HLOOKUP($AB$3,Datos!$AV$2:$BP$305,Datos!$A253+2,FALSE)</f>
        <v>6.3729363780981901E-2</v>
      </c>
      <c r="AC254" s="36">
        <f t="shared" si="9"/>
        <v>24.875089699042459</v>
      </c>
      <c r="AD254" s="36">
        <f t="shared" si="10"/>
        <v>25.180895418210376</v>
      </c>
      <c r="AE254" s="36">
        <f t="shared" si="11"/>
        <v>29.4062883706479</v>
      </c>
    </row>
    <row r="255" spans="20:31" x14ac:dyDescent="0.25">
      <c r="T255" s="33">
        <v>251</v>
      </c>
      <c r="U255" s="34">
        <v>25050</v>
      </c>
      <c r="V255" s="35">
        <f>HLOOKUP($V$3,Datos!$Z$2:$AT$303,$T255+2,FALSE)</f>
        <v>2.3047202900000001</v>
      </c>
      <c r="W255" s="35">
        <f>HLOOKUP($W$3,Datos!$Z$2:$AT$303,$T255+2,FALSE)</f>
        <v>2.3797542499999995</v>
      </c>
      <c r="X255" s="35">
        <f>HLOOKUP($X$3,Datos!$Z$2:$AT$303,$T255+2,FALSE)</f>
        <v>3.7578933899999996</v>
      </c>
      <c r="Y255" s="33"/>
      <c r="Z255" s="36">
        <f>HLOOKUP($Z$3,Datos!$AV$2:$BP$305,Datos!$A254+2,FALSE)</f>
        <v>4.8015135543088699E-2</v>
      </c>
      <c r="AA255" s="36">
        <f>HLOOKUP($AA$3,Datos!$AV$2:$BP$305,Datos!$A254+2,FALSE)</f>
        <v>5.3845293969269022E-2</v>
      </c>
      <c r="AB255" s="36">
        <f>HLOOKUP($AB$3,Datos!$AV$2:$BP$305,Datos!$A254+2,FALSE)</f>
        <v>5.8522360209272449E-2</v>
      </c>
      <c r="AC255" s="36">
        <f t="shared" si="9"/>
        <v>24.875089699042459</v>
      </c>
      <c r="AD255" s="36">
        <f t="shared" si="10"/>
        <v>25.180895418210376</v>
      </c>
      <c r="AE255" s="36">
        <f t="shared" si="11"/>
        <v>29.4062883706479</v>
      </c>
    </row>
    <row r="256" spans="20:31" x14ac:dyDescent="0.25">
      <c r="T256" s="33">
        <v>252</v>
      </c>
      <c r="U256" s="34">
        <v>25150</v>
      </c>
      <c r="V256" s="35">
        <f>HLOOKUP($V$3,Datos!$Z$2:$AT$303,$T256+2,FALSE)</f>
        <v>2.0119334900000001</v>
      </c>
      <c r="W256" s="35">
        <f>HLOOKUP($W$3,Datos!$Z$2:$AT$303,$T256+2,FALSE)</f>
        <v>2.1631543500000001</v>
      </c>
      <c r="X256" s="35">
        <f>HLOOKUP($X$3,Datos!$Z$2:$AT$303,$T256+2,FALSE)</f>
        <v>3.2196644199999995</v>
      </c>
      <c r="Y256" s="33"/>
      <c r="Z256" s="36">
        <f>HLOOKUP($Z$3,Datos!$AV$2:$BP$305,Datos!$A255+2,FALSE)</f>
        <v>4.191539409150144E-2</v>
      </c>
      <c r="AA256" s="36">
        <f>HLOOKUP($AA$3,Datos!$AV$2:$BP$305,Datos!$A255+2,FALSE)</f>
        <v>4.8944415952467811E-2</v>
      </c>
      <c r="AB256" s="36">
        <f>HLOOKUP($AB$3,Datos!$AV$2:$BP$305,Datos!$A255+2,FALSE)</f>
        <v>5.0140422142262588E-2</v>
      </c>
      <c r="AC256" s="36">
        <f t="shared" si="9"/>
        <v>24.875089699042459</v>
      </c>
      <c r="AD256" s="36">
        <f t="shared" si="10"/>
        <v>25.180895418210376</v>
      </c>
      <c r="AE256" s="36">
        <f t="shared" si="11"/>
        <v>29.4062883706479</v>
      </c>
    </row>
    <row r="257" spans="20:31" x14ac:dyDescent="0.25">
      <c r="T257" s="33">
        <v>253</v>
      </c>
      <c r="U257" s="34">
        <v>25250</v>
      </c>
      <c r="V257" s="35">
        <f>HLOOKUP($V$3,Datos!$Z$2:$AT$303,$T257+2,FALSE)</f>
        <v>2.8274475100000003</v>
      </c>
      <c r="W257" s="35">
        <f>HLOOKUP($W$3,Datos!$Z$2:$AT$303,$T257+2,FALSE)</f>
        <v>2.72620627</v>
      </c>
      <c r="X257" s="35">
        <f>HLOOKUP($X$3,Datos!$Z$2:$AT$303,$T257+2,FALSE)</f>
        <v>3.9891589799999996</v>
      </c>
      <c r="Y257" s="33"/>
      <c r="Z257" s="36">
        <f>HLOOKUP($Z$3,Datos!$AV$2:$BP$305,Datos!$A256+2,FALSE)</f>
        <v>5.8905315331613903E-2</v>
      </c>
      <c r="AA257" s="36">
        <f>HLOOKUP($AA$3,Datos!$AV$2:$BP$305,Datos!$A256+2,FALSE)</f>
        <v>6.1684259216687784E-2</v>
      </c>
      <c r="AB257" s="36">
        <f>HLOOKUP($AB$3,Datos!$AV$2:$BP$305,Datos!$A256+2,FALSE)</f>
        <v>6.2123901487161098E-2</v>
      </c>
      <c r="AC257" s="36">
        <f t="shared" si="9"/>
        <v>24.875089699042459</v>
      </c>
      <c r="AD257" s="36">
        <f t="shared" si="10"/>
        <v>25.180895418210376</v>
      </c>
      <c r="AE257" s="36">
        <f t="shared" si="11"/>
        <v>29.4062883706479</v>
      </c>
    </row>
    <row r="258" spans="20:31" x14ac:dyDescent="0.25">
      <c r="T258" s="33">
        <v>254</v>
      </c>
      <c r="U258" s="34">
        <v>25350</v>
      </c>
      <c r="V258" s="35">
        <f>HLOOKUP($V$3,Datos!$Z$2:$AT$303,$T258+2,FALSE)</f>
        <v>2.2307591399999995</v>
      </c>
      <c r="W258" s="35">
        <f>HLOOKUP($W$3,Datos!$Z$2:$AT$303,$T258+2,FALSE)</f>
        <v>2.4842244200000003</v>
      </c>
      <c r="X258" s="35">
        <f>HLOOKUP($X$3,Datos!$Z$2:$AT$303,$T258+2,FALSE)</f>
        <v>3.5999398999999999</v>
      </c>
      <c r="Y258" s="33"/>
      <c r="Z258" s="36">
        <f>HLOOKUP($Z$3,Datos!$AV$2:$BP$305,Datos!$A257+2,FALSE)</f>
        <v>4.6474274095571026E-2</v>
      </c>
      <c r="AA258" s="36">
        <f>HLOOKUP($AA$3,Datos!$AV$2:$BP$305,Datos!$A257+2,FALSE)</f>
        <v>5.6209078807417559E-2</v>
      </c>
      <c r="AB258" s="36">
        <f>HLOOKUP($AB$3,Datos!$AV$2:$BP$305,Datos!$A257+2,FALSE)</f>
        <v>5.6062521656457164E-2</v>
      </c>
      <c r="AC258" s="36">
        <f t="shared" si="9"/>
        <v>24.875089699042459</v>
      </c>
      <c r="AD258" s="36">
        <f t="shared" si="10"/>
        <v>25.180895418210376</v>
      </c>
      <c r="AE258" s="36">
        <f t="shared" si="11"/>
        <v>29.4062883706479</v>
      </c>
    </row>
    <row r="259" spans="20:31" x14ac:dyDescent="0.25">
      <c r="T259" s="33">
        <v>255</v>
      </c>
      <c r="U259" s="34">
        <v>25450</v>
      </c>
      <c r="V259" s="35">
        <f>HLOOKUP($V$3,Datos!$Z$2:$AT$303,$T259+2,FALSE)</f>
        <v>2.5198343200000002</v>
      </c>
      <c r="W259" s="35">
        <f>HLOOKUP($W$3,Datos!$Z$2:$AT$303,$T259+2,FALSE)</f>
        <v>2.3921664599999999</v>
      </c>
      <c r="X259" s="35">
        <f>HLOOKUP($X$3,Datos!$Z$2:$AT$303,$T259+2,FALSE)</f>
        <v>3.6138521700000004</v>
      </c>
      <c r="Y259" s="33"/>
      <c r="Z259" s="36">
        <f>HLOOKUP($Z$3,Datos!$AV$2:$BP$305,Datos!$A258+2,FALSE)</f>
        <v>5.2496689921937005E-2</v>
      </c>
      <c r="AA259" s="36">
        <f>HLOOKUP($AA$3,Datos!$AV$2:$BP$305,Datos!$A258+2,FALSE)</f>
        <v>5.4126137714482762E-2</v>
      </c>
      <c r="AB259" s="36">
        <f>HLOOKUP($AB$3,Datos!$AV$2:$BP$305,Datos!$A258+2,FALSE)</f>
        <v>5.6279179978493465E-2</v>
      </c>
      <c r="AC259" s="36">
        <f t="shared" si="9"/>
        <v>24.875089699042459</v>
      </c>
      <c r="AD259" s="36">
        <f t="shared" si="10"/>
        <v>25.180895418210376</v>
      </c>
      <c r="AE259" s="36">
        <f t="shared" si="11"/>
        <v>29.4062883706479</v>
      </c>
    </row>
    <row r="260" spans="20:31" x14ac:dyDescent="0.25">
      <c r="T260" s="33">
        <v>256</v>
      </c>
      <c r="U260" s="34">
        <v>25550</v>
      </c>
      <c r="V260" s="35">
        <f>HLOOKUP($V$3,Datos!$Z$2:$AT$303,$T260+2,FALSE)</f>
        <v>2.5549967400000004</v>
      </c>
      <c r="W260" s="35">
        <f>HLOOKUP($W$3,Datos!$Z$2:$AT$303,$T260+2,FALSE)</f>
        <v>2.2231259400000001</v>
      </c>
      <c r="X260" s="35">
        <f>HLOOKUP($X$3,Datos!$Z$2:$AT$303,$T260+2,FALSE)</f>
        <v>3.4745537500000001</v>
      </c>
      <c r="Y260" s="33"/>
      <c r="Z260" s="36">
        <f>HLOOKUP($Z$3,Datos!$AV$2:$BP$305,Datos!$A259+2,FALSE)</f>
        <v>5.3229242314367688E-2</v>
      </c>
      <c r="AA260" s="36">
        <f>HLOOKUP($AA$3,Datos!$AV$2:$BP$305,Datos!$A259+2,FALSE)</f>
        <v>5.0301357701118737E-2</v>
      </c>
      <c r="AB260" s="36">
        <f>HLOOKUP($AB$3,Datos!$AV$2:$BP$305,Datos!$A259+2,FALSE)</f>
        <v>5.4109860238472168E-2</v>
      </c>
      <c r="AC260" s="36">
        <f t="shared" si="9"/>
        <v>24.875089699042459</v>
      </c>
      <c r="AD260" s="36">
        <f t="shared" si="10"/>
        <v>25.180895418210376</v>
      </c>
      <c r="AE260" s="36">
        <f t="shared" si="11"/>
        <v>29.4062883706479</v>
      </c>
    </row>
    <row r="261" spans="20:31" x14ac:dyDescent="0.25">
      <c r="T261" s="33">
        <v>257</v>
      </c>
      <c r="U261" s="34">
        <v>25650</v>
      </c>
      <c r="V261" s="35">
        <f>HLOOKUP($V$3,Datos!$Z$2:$AT$303,$T261+2,FALSE)</f>
        <v>2.3857271200000003</v>
      </c>
      <c r="W261" s="35">
        <f>HLOOKUP($W$3,Datos!$Z$2:$AT$303,$T261+2,FALSE)</f>
        <v>2.3594113700000001</v>
      </c>
      <c r="X261" s="35">
        <f>HLOOKUP($X$3,Datos!$Z$2:$AT$303,$T261+2,FALSE)</f>
        <v>3.2575206899999998</v>
      </c>
      <c r="Y261" s="33"/>
      <c r="Z261" s="36">
        <f>HLOOKUP($Z$3,Datos!$AV$2:$BP$305,Datos!$A260+2,FALSE)</f>
        <v>4.9702782386500645E-2</v>
      </c>
      <c r="AA261" s="36">
        <f>HLOOKUP($AA$3,Datos!$AV$2:$BP$305,Datos!$A260+2,FALSE)</f>
        <v>5.3385007637694437E-2</v>
      </c>
      <c r="AB261" s="36">
        <f>HLOOKUP($AB$3,Datos!$AV$2:$BP$305,Datos!$A260+2,FALSE)</f>
        <v>5.0729964750101053E-2</v>
      </c>
      <c r="AC261" s="36">
        <f t="shared" ref="AC261:AC305" si="12">+Z$305</f>
        <v>24.875089699042459</v>
      </c>
      <c r="AD261" s="36">
        <f t="shared" ref="AD261:AD305" si="13">+AA$305</f>
        <v>25.180895418210376</v>
      </c>
      <c r="AE261" s="36">
        <f t="shared" ref="AE261:AE305" si="14">+AB$305</f>
        <v>29.4062883706479</v>
      </c>
    </row>
    <row r="262" spans="20:31" x14ac:dyDescent="0.25">
      <c r="T262" s="33">
        <v>258</v>
      </c>
      <c r="U262" s="34">
        <v>25750</v>
      </c>
      <c r="V262" s="35">
        <f>HLOOKUP($V$3,Datos!$Z$2:$AT$303,$T262+2,FALSE)</f>
        <v>2.7554438000000006</v>
      </c>
      <c r="W262" s="35">
        <f>HLOOKUP($W$3,Datos!$Z$2:$AT$303,$T262+2,FALSE)</f>
        <v>2.00844516</v>
      </c>
      <c r="X262" s="35">
        <f>HLOOKUP($X$3,Datos!$Z$2:$AT$303,$T262+2,FALSE)</f>
        <v>3.6566754999999995</v>
      </c>
      <c r="Y262" s="33"/>
      <c r="Z262" s="36">
        <f>HLOOKUP($Z$3,Datos!$AV$2:$BP$305,Datos!$A261+2,FALSE)</f>
        <v>5.7405233994084121E-2</v>
      </c>
      <c r="AA262" s="36">
        <f>HLOOKUP($AA$3,Datos!$AV$2:$BP$305,Datos!$A261+2,FALSE)</f>
        <v>4.544390247915539E-2</v>
      </c>
      <c r="AB262" s="36">
        <f>HLOOKUP($AB$3,Datos!$AV$2:$BP$305,Datos!$A261+2,FALSE)</f>
        <v>5.6946075519034724E-2</v>
      </c>
      <c r="AC262" s="36">
        <f t="shared" si="12"/>
        <v>24.875089699042459</v>
      </c>
      <c r="AD262" s="36">
        <f t="shared" si="13"/>
        <v>25.180895418210376</v>
      </c>
      <c r="AE262" s="36">
        <f t="shared" si="14"/>
        <v>29.4062883706479</v>
      </c>
    </row>
    <row r="263" spans="20:31" x14ac:dyDescent="0.25">
      <c r="T263" s="33">
        <v>259</v>
      </c>
      <c r="U263" s="34">
        <v>25850</v>
      </c>
      <c r="V263" s="35">
        <f>HLOOKUP($V$3,Datos!$Z$2:$AT$303,$T263+2,FALSE)</f>
        <v>2.53340868</v>
      </c>
      <c r="W263" s="35">
        <f>HLOOKUP($W$3,Datos!$Z$2:$AT$303,$T263+2,FALSE)</f>
        <v>1.80943231</v>
      </c>
      <c r="X263" s="35">
        <f>HLOOKUP($X$3,Datos!$Z$2:$AT$303,$T263+2,FALSE)</f>
        <v>3.6961932799999997</v>
      </c>
      <c r="Y263" s="33"/>
      <c r="Z263" s="36">
        <f>HLOOKUP($Z$3,Datos!$AV$2:$BP$305,Datos!$A262+2,FALSE)</f>
        <v>5.2779489851342183E-2</v>
      </c>
      <c r="AA263" s="36">
        <f>HLOOKUP($AA$3,Datos!$AV$2:$BP$305,Datos!$A262+2,FALSE)</f>
        <v>4.0940956256068688E-2</v>
      </c>
      <c r="AB263" s="36">
        <f>HLOOKUP($AB$3,Datos!$AV$2:$BP$305,Datos!$A262+2,FALSE)</f>
        <v>5.7561493125607856E-2</v>
      </c>
      <c r="AC263" s="36">
        <f t="shared" si="12"/>
        <v>24.875089699042459</v>
      </c>
      <c r="AD263" s="36">
        <f t="shared" si="13"/>
        <v>25.180895418210376</v>
      </c>
      <c r="AE263" s="36">
        <f t="shared" si="14"/>
        <v>29.4062883706479</v>
      </c>
    </row>
    <row r="264" spans="20:31" x14ac:dyDescent="0.25">
      <c r="T264" s="33">
        <v>260</v>
      </c>
      <c r="U264" s="34">
        <v>25950</v>
      </c>
      <c r="V264" s="35">
        <f>HLOOKUP($V$3,Datos!$Z$2:$AT$303,$T264+2,FALSE)</f>
        <v>2.5953006200000002</v>
      </c>
      <c r="W264" s="35">
        <f>HLOOKUP($W$3,Datos!$Z$2:$AT$303,$T264+2,FALSE)</f>
        <v>2.2055722200000001</v>
      </c>
      <c r="X264" s="35">
        <f>HLOOKUP($X$3,Datos!$Z$2:$AT$303,$T264+2,FALSE)</f>
        <v>3.4518081200000004</v>
      </c>
      <c r="Y264" s="33"/>
      <c r="Z264" s="36">
        <f>HLOOKUP($Z$3,Datos!$AV$2:$BP$305,Datos!$A263+2,FALSE)</f>
        <v>5.4068908745695185E-2</v>
      </c>
      <c r="AA264" s="36">
        <f>HLOOKUP($AA$3,Datos!$AV$2:$BP$305,Datos!$A263+2,FALSE)</f>
        <v>4.9904180045630048E-2</v>
      </c>
      <c r="AB264" s="36">
        <f>HLOOKUP($AB$3,Datos!$AV$2:$BP$305,Datos!$A263+2,FALSE)</f>
        <v>5.3755638387583835E-2</v>
      </c>
      <c r="AC264" s="36">
        <f t="shared" si="12"/>
        <v>24.875089699042459</v>
      </c>
      <c r="AD264" s="36">
        <f t="shared" si="13"/>
        <v>25.180895418210376</v>
      </c>
      <c r="AE264" s="36">
        <f t="shared" si="14"/>
        <v>29.4062883706479</v>
      </c>
    </row>
    <row r="265" spans="20:31" x14ac:dyDescent="0.25">
      <c r="T265" s="33">
        <v>261</v>
      </c>
      <c r="U265" s="34">
        <v>26050</v>
      </c>
      <c r="V265" s="35">
        <f>HLOOKUP($V$3,Datos!$Z$2:$AT$303,$T265+2,FALSE)</f>
        <v>2.3182412700000001</v>
      </c>
      <c r="W265" s="35">
        <f>HLOOKUP($W$3,Datos!$Z$2:$AT$303,$T265+2,FALSE)</f>
        <v>2.5012544000000005</v>
      </c>
      <c r="X265" s="35">
        <f>HLOOKUP($X$3,Datos!$Z$2:$AT$303,$T265+2,FALSE)</f>
        <v>4.4804365699999993</v>
      </c>
      <c r="Y265" s="33"/>
      <c r="Z265" s="36">
        <f>HLOOKUP($Z$3,Datos!$AV$2:$BP$305,Datos!$A264+2,FALSE)</f>
        <v>4.829682338616114E-2</v>
      </c>
      <c r="AA265" s="36">
        <f>HLOOKUP($AA$3,Datos!$AV$2:$BP$305,Datos!$A264+2,FALSE)</f>
        <v>5.6594406107238877E-2</v>
      </c>
      <c r="AB265" s="36">
        <f>HLOOKUP($AB$3,Datos!$AV$2:$BP$305,Datos!$A264+2,FALSE)</f>
        <v>6.9774657136917106E-2</v>
      </c>
      <c r="AC265" s="36">
        <f t="shared" si="12"/>
        <v>24.875089699042459</v>
      </c>
      <c r="AD265" s="36">
        <f t="shared" si="13"/>
        <v>25.180895418210376</v>
      </c>
      <c r="AE265" s="36">
        <f t="shared" si="14"/>
        <v>29.4062883706479</v>
      </c>
    </row>
    <row r="266" spans="20:31" x14ac:dyDescent="0.25">
      <c r="T266" s="33">
        <v>262</v>
      </c>
      <c r="U266" s="34">
        <v>26150</v>
      </c>
      <c r="V266" s="35">
        <f>HLOOKUP($V$3,Datos!$Z$2:$AT$303,$T266+2,FALSE)</f>
        <v>2.1963758600000003</v>
      </c>
      <c r="W266" s="35">
        <f>HLOOKUP($W$3,Datos!$Z$2:$AT$303,$T266+2,FALSE)</f>
        <v>1.7781810700000003</v>
      </c>
      <c r="X266" s="35">
        <f>HLOOKUP($X$3,Datos!$Z$2:$AT$303,$T266+2,FALSE)</f>
        <v>3.8700955300000004</v>
      </c>
      <c r="Y266" s="33"/>
      <c r="Z266" s="36">
        <f>HLOOKUP($Z$3,Datos!$AV$2:$BP$305,Datos!$A265+2,FALSE)</f>
        <v>4.5757953830253308E-2</v>
      </c>
      <c r="AA266" s="36">
        <f>HLOOKUP($AA$3,Datos!$AV$2:$BP$305,Datos!$A265+2,FALSE)</f>
        <v>4.0233852905080164E-2</v>
      </c>
      <c r="AB266" s="36">
        <f>HLOOKUP($AB$3,Datos!$AV$2:$BP$305,Datos!$A265+2,FALSE)</f>
        <v>6.0269704631230957E-2</v>
      </c>
      <c r="AC266" s="36">
        <f t="shared" si="12"/>
        <v>24.875089699042459</v>
      </c>
      <c r="AD266" s="36">
        <f t="shared" si="13"/>
        <v>25.180895418210376</v>
      </c>
      <c r="AE266" s="36">
        <f t="shared" si="14"/>
        <v>29.4062883706479</v>
      </c>
    </row>
    <row r="267" spans="20:31" x14ac:dyDescent="0.25">
      <c r="T267" s="33">
        <v>263</v>
      </c>
      <c r="U267" s="34">
        <v>26250</v>
      </c>
      <c r="V267" s="35">
        <f>HLOOKUP($V$3,Datos!$Z$2:$AT$303,$T267+2,FALSE)</f>
        <v>2.7037081999999999</v>
      </c>
      <c r="W267" s="35">
        <f>HLOOKUP($W$3,Datos!$Z$2:$AT$303,$T267+2,FALSE)</f>
        <v>2.3099959300000004</v>
      </c>
      <c r="X267" s="35">
        <f>HLOOKUP($X$3,Datos!$Z$2:$AT$303,$T267+2,FALSE)</f>
        <v>3.6753510700000001</v>
      </c>
      <c r="Y267" s="33"/>
      <c r="Z267" s="36">
        <f>HLOOKUP($Z$3,Datos!$AV$2:$BP$305,Datos!$A266+2,FALSE)</f>
        <v>5.6327406087078945E-2</v>
      </c>
      <c r="AA267" s="36">
        <f>HLOOKUP($AA$3,Datos!$AV$2:$BP$305,Datos!$A266+2,FALSE)</f>
        <v>5.2266913660797124E-2</v>
      </c>
      <c r="AB267" s="36">
        <f>HLOOKUP($AB$3,Datos!$AV$2:$BP$305,Datos!$A266+2,FALSE)</f>
        <v>5.7236913582073418E-2</v>
      </c>
      <c r="AC267" s="36">
        <f t="shared" si="12"/>
        <v>24.875089699042459</v>
      </c>
      <c r="AD267" s="36">
        <f t="shared" si="13"/>
        <v>25.180895418210376</v>
      </c>
      <c r="AE267" s="36">
        <f t="shared" si="14"/>
        <v>29.4062883706479</v>
      </c>
    </row>
    <row r="268" spans="20:31" x14ac:dyDescent="0.25">
      <c r="T268" s="33">
        <v>264</v>
      </c>
      <c r="U268" s="34">
        <v>26350</v>
      </c>
      <c r="V268" s="35">
        <f>HLOOKUP($V$3,Datos!$Z$2:$AT$303,$T268+2,FALSE)</f>
        <v>2.1608915700000004</v>
      </c>
      <c r="W268" s="35">
        <f>HLOOKUP($W$3,Datos!$Z$2:$AT$303,$T268+2,FALSE)</f>
        <v>2.0028396500000003</v>
      </c>
      <c r="X268" s="35">
        <f>HLOOKUP($X$3,Datos!$Z$2:$AT$303,$T268+2,FALSE)</f>
        <v>3.3728459700000002</v>
      </c>
      <c r="Y268" s="33"/>
      <c r="Z268" s="36">
        <f>HLOOKUP($Z$3,Datos!$AV$2:$BP$305,Datos!$A267+2,FALSE)</f>
        <v>4.5018695794736878E-2</v>
      </c>
      <c r="AA268" s="36">
        <f>HLOOKUP($AA$3,Datos!$AV$2:$BP$305,Datos!$A267+2,FALSE)</f>
        <v>4.5317069914911558E-2</v>
      </c>
      <c r="AB268" s="36">
        <f>HLOOKUP($AB$3,Datos!$AV$2:$BP$305,Datos!$A267+2,FALSE)</f>
        <v>5.252594640177724E-2</v>
      </c>
      <c r="AC268" s="36">
        <f t="shared" si="12"/>
        <v>24.875089699042459</v>
      </c>
      <c r="AD268" s="36">
        <f t="shared" si="13"/>
        <v>25.180895418210376</v>
      </c>
      <c r="AE268" s="36">
        <f t="shared" si="14"/>
        <v>29.4062883706479</v>
      </c>
    </row>
    <row r="269" spans="20:31" x14ac:dyDescent="0.25">
      <c r="T269" s="33">
        <v>265</v>
      </c>
      <c r="U269" s="34">
        <v>26450</v>
      </c>
      <c r="V269" s="35">
        <f>HLOOKUP($V$3,Datos!$Z$2:$AT$303,$T269+2,FALSE)</f>
        <v>2.3542231199999999</v>
      </c>
      <c r="W269" s="35">
        <f>HLOOKUP($W$3,Datos!$Z$2:$AT$303,$T269+2,FALSE)</f>
        <v>2.2747947499999999</v>
      </c>
      <c r="X269" s="35">
        <f>HLOOKUP($X$3,Datos!$Z$2:$AT$303,$T269+2,FALSE)</f>
        <v>3.1471380400000002</v>
      </c>
      <c r="Y269" s="33"/>
      <c r="Z269" s="36">
        <f>HLOOKUP($Z$3,Datos!$AV$2:$BP$305,Datos!$A268+2,FALSE)</f>
        <v>4.9046447282968621E-2</v>
      </c>
      <c r="AA269" s="36">
        <f>HLOOKUP($AA$3,Datos!$AV$2:$BP$305,Datos!$A268+2,FALSE)</f>
        <v>5.1470437350201119E-2</v>
      </c>
      <c r="AB269" s="36">
        <f>HLOOKUP($AB$3,Datos!$AV$2:$BP$305,Datos!$A268+2,FALSE)</f>
        <v>4.9010955578275117E-2</v>
      </c>
      <c r="AC269" s="36">
        <f t="shared" si="12"/>
        <v>24.875089699042459</v>
      </c>
      <c r="AD269" s="36">
        <f t="shared" si="13"/>
        <v>25.180895418210376</v>
      </c>
      <c r="AE269" s="36">
        <f t="shared" si="14"/>
        <v>29.4062883706479</v>
      </c>
    </row>
    <row r="270" spans="20:31" x14ac:dyDescent="0.25">
      <c r="T270" s="33">
        <v>266</v>
      </c>
      <c r="U270" s="34">
        <v>26550</v>
      </c>
      <c r="V270" s="35">
        <f>HLOOKUP($V$3,Datos!$Z$2:$AT$303,$T270+2,FALSE)</f>
        <v>2.2563357500000003</v>
      </c>
      <c r="W270" s="35">
        <f>HLOOKUP($W$3,Datos!$Z$2:$AT$303,$T270+2,FALSE)</f>
        <v>1.8589949000000001</v>
      </c>
      <c r="X270" s="35">
        <f>HLOOKUP($X$3,Datos!$Z$2:$AT$303,$T270+2,FALSE)</f>
        <v>3.1863846399999995</v>
      </c>
      <c r="Y270" s="33"/>
      <c r="Z270" s="36">
        <f>HLOOKUP($Z$3,Datos!$AV$2:$BP$305,Datos!$A269+2,FALSE)</f>
        <v>4.7007121574378433E-2</v>
      </c>
      <c r="AA270" s="36">
        <f>HLOOKUP($AA$3,Datos!$AV$2:$BP$305,Datos!$A269+2,FALSE)</f>
        <v>4.2062379709111516E-2</v>
      </c>
      <c r="AB270" s="36">
        <f>HLOOKUP($AB$3,Datos!$AV$2:$BP$305,Datos!$A269+2,FALSE)</f>
        <v>4.9622150049172337E-2</v>
      </c>
      <c r="AC270" s="36">
        <f t="shared" si="12"/>
        <v>24.875089699042459</v>
      </c>
      <c r="AD270" s="36">
        <f t="shared" si="13"/>
        <v>25.180895418210376</v>
      </c>
      <c r="AE270" s="36">
        <f t="shared" si="14"/>
        <v>29.4062883706479</v>
      </c>
    </row>
    <row r="271" spans="20:31" x14ac:dyDescent="0.25">
      <c r="T271" s="33">
        <v>267</v>
      </c>
      <c r="U271" s="34">
        <v>26650</v>
      </c>
      <c r="V271" s="35">
        <f>HLOOKUP($V$3,Datos!$Z$2:$AT$303,$T271+2,FALSE)</f>
        <v>2.5324838999999999</v>
      </c>
      <c r="W271" s="35">
        <f>HLOOKUP($W$3,Datos!$Z$2:$AT$303,$T271+2,FALSE)</f>
        <v>1.5992966300000002</v>
      </c>
      <c r="X271" s="35">
        <f>HLOOKUP($X$3,Datos!$Z$2:$AT$303,$T271+2,FALSE)</f>
        <v>3.5440685200000002</v>
      </c>
      <c r="Y271" s="33"/>
      <c r="Z271" s="36">
        <f>HLOOKUP($Z$3,Datos!$AV$2:$BP$305,Datos!$A270+2,FALSE)</f>
        <v>5.2760223549379121E-2</v>
      </c>
      <c r="AA271" s="36">
        <f>HLOOKUP($AA$3,Datos!$AV$2:$BP$305,Datos!$A270+2,FALSE)</f>
        <v>3.6186340327540673E-2</v>
      </c>
      <c r="AB271" s="36">
        <f>HLOOKUP($AB$3,Datos!$AV$2:$BP$305,Datos!$A270+2,FALSE)</f>
        <v>5.5192426449804932E-2</v>
      </c>
      <c r="AC271" s="36">
        <f t="shared" si="12"/>
        <v>24.875089699042459</v>
      </c>
      <c r="AD271" s="36">
        <f t="shared" si="13"/>
        <v>25.180895418210376</v>
      </c>
      <c r="AE271" s="36">
        <f t="shared" si="14"/>
        <v>29.4062883706479</v>
      </c>
    </row>
    <row r="272" spans="20:31" x14ac:dyDescent="0.25">
      <c r="T272" s="33">
        <v>268</v>
      </c>
      <c r="U272" s="34">
        <v>26750</v>
      </c>
      <c r="V272" s="35">
        <f>HLOOKUP($V$3,Datos!$Z$2:$AT$303,$T272+2,FALSE)</f>
        <v>2.7821743399999996</v>
      </c>
      <c r="W272" s="35">
        <f>HLOOKUP($W$3,Datos!$Z$2:$AT$303,$T272+2,FALSE)</f>
        <v>2.0059896099999999</v>
      </c>
      <c r="X272" s="35">
        <f>HLOOKUP($X$3,Datos!$Z$2:$AT$303,$T272+2,FALSE)</f>
        <v>3.2368675200000006</v>
      </c>
      <c r="Y272" s="33"/>
      <c r="Z272" s="36">
        <f>HLOOKUP($Z$3,Datos!$AV$2:$BP$305,Datos!$A271+2,FALSE)</f>
        <v>5.7962121746063737E-2</v>
      </c>
      <c r="AA272" s="36">
        <f>HLOOKUP($AA$3,Datos!$AV$2:$BP$305,Datos!$A271+2,FALSE)</f>
        <v>4.5388342199514646E-2</v>
      </c>
      <c r="AB272" s="36">
        <f>HLOOKUP($AB$3,Datos!$AV$2:$BP$305,Datos!$A271+2,FALSE)</f>
        <v>5.0408329161018173E-2</v>
      </c>
      <c r="AC272" s="36">
        <f t="shared" si="12"/>
        <v>24.875089699042459</v>
      </c>
      <c r="AD272" s="36">
        <f t="shared" si="13"/>
        <v>25.180895418210376</v>
      </c>
      <c r="AE272" s="36">
        <f t="shared" si="14"/>
        <v>29.4062883706479</v>
      </c>
    </row>
    <row r="273" spans="20:31" x14ac:dyDescent="0.25">
      <c r="T273" s="33">
        <v>269</v>
      </c>
      <c r="U273" s="34">
        <v>26850</v>
      </c>
      <c r="V273" s="35">
        <f>HLOOKUP($V$3,Datos!$Z$2:$AT$303,$T273+2,FALSE)</f>
        <v>2.6044358999999999</v>
      </c>
      <c r="W273" s="35">
        <f>HLOOKUP($W$3,Datos!$Z$2:$AT$303,$T273+2,FALSE)</f>
        <v>2.1751624700000001</v>
      </c>
      <c r="X273" s="35">
        <f>HLOOKUP($X$3,Datos!$Z$2:$AT$303,$T273+2,FALSE)</f>
        <v>3.4635935099999999</v>
      </c>
      <c r="Y273" s="33"/>
      <c r="Z273" s="36">
        <f>HLOOKUP($Z$3,Datos!$AV$2:$BP$305,Datos!$A272+2,FALSE)</f>
        <v>5.425922759233668E-2</v>
      </c>
      <c r="AA273" s="36">
        <f>HLOOKUP($AA$3,Datos!$AV$2:$BP$305,Datos!$A272+2,FALSE)</f>
        <v>4.9216116591900755E-2</v>
      </c>
      <c r="AB273" s="36">
        <f>HLOOKUP($AB$3,Datos!$AV$2:$BP$305,Datos!$A272+2,FALSE)</f>
        <v>5.3939174418867246E-2</v>
      </c>
      <c r="AC273" s="36">
        <f t="shared" si="12"/>
        <v>24.875089699042459</v>
      </c>
      <c r="AD273" s="36">
        <f t="shared" si="13"/>
        <v>25.180895418210376</v>
      </c>
      <c r="AE273" s="36">
        <f t="shared" si="14"/>
        <v>29.4062883706479</v>
      </c>
    </row>
    <row r="274" spans="20:31" x14ac:dyDescent="0.25">
      <c r="T274" s="33">
        <v>270</v>
      </c>
      <c r="U274" s="34">
        <v>26950</v>
      </c>
      <c r="V274" s="35">
        <f>HLOOKUP($V$3,Datos!$Z$2:$AT$303,$T274+2,FALSE)</f>
        <v>2.2637099199999997</v>
      </c>
      <c r="W274" s="35">
        <f>HLOOKUP($W$3,Datos!$Z$2:$AT$303,$T274+2,FALSE)</f>
        <v>1.96708091</v>
      </c>
      <c r="X274" s="35">
        <f>HLOOKUP($X$3,Datos!$Z$2:$AT$303,$T274+2,FALSE)</f>
        <v>3.2879248800000003</v>
      </c>
      <c r="Y274" s="33"/>
      <c r="Z274" s="36">
        <f>HLOOKUP($Z$3,Datos!$AV$2:$BP$305,Datos!$A273+2,FALSE)</f>
        <v>4.7160750530397103E-2</v>
      </c>
      <c r="AA274" s="36">
        <f>HLOOKUP($AA$3,Datos!$AV$2:$BP$305,Datos!$A273+2,FALSE)</f>
        <v>4.4507978023481727E-2</v>
      </c>
      <c r="AB274" s="36">
        <f>HLOOKUP($AB$3,Datos!$AV$2:$BP$305,Datos!$A273+2,FALSE)</f>
        <v>5.1203454754843093E-2</v>
      </c>
      <c r="AC274" s="36">
        <f t="shared" si="12"/>
        <v>24.875089699042459</v>
      </c>
      <c r="AD274" s="36">
        <f t="shared" si="13"/>
        <v>25.180895418210376</v>
      </c>
      <c r="AE274" s="36">
        <f t="shared" si="14"/>
        <v>29.4062883706479</v>
      </c>
    </row>
    <row r="275" spans="20:31" x14ac:dyDescent="0.25">
      <c r="T275" s="33">
        <v>271</v>
      </c>
      <c r="U275" s="34">
        <v>27050</v>
      </c>
      <c r="V275" s="35">
        <f>HLOOKUP($V$3,Datos!$Z$2:$AT$303,$T275+2,FALSE)</f>
        <v>2.4616246500000001</v>
      </c>
      <c r="W275" s="35">
        <f>HLOOKUP($W$3,Datos!$Z$2:$AT$303,$T275+2,FALSE)</f>
        <v>2.2181995299999997</v>
      </c>
      <c r="X275" s="35">
        <f>HLOOKUP($X$3,Datos!$Z$2:$AT$303,$T275+2,FALSE)</f>
        <v>3.7864711999999998</v>
      </c>
      <c r="Y275" s="33"/>
      <c r="Z275" s="36">
        <f>HLOOKUP($Z$3,Datos!$AV$2:$BP$305,Datos!$A274+2,FALSE)</f>
        <v>5.1283985192822804E-2</v>
      </c>
      <c r="AA275" s="36">
        <f>HLOOKUP($AA$3,Datos!$AV$2:$BP$305,Datos!$A274+2,FALSE)</f>
        <v>5.0189890731509097E-2</v>
      </c>
      <c r="AB275" s="36">
        <f>HLOOKUP($AB$3,Datos!$AV$2:$BP$305,Datos!$A274+2,FALSE)</f>
        <v>5.8967407664653339E-2</v>
      </c>
      <c r="AC275" s="36">
        <f t="shared" si="12"/>
        <v>24.875089699042459</v>
      </c>
      <c r="AD275" s="36">
        <f t="shared" si="13"/>
        <v>25.180895418210376</v>
      </c>
      <c r="AE275" s="36">
        <f t="shared" si="14"/>
        <v>29.4062883706479</v>
      </c>
    </row>
    <row r="276" spans="20:31" x14ac:dyDescent="0.25">
      <c r="T276" s="33">
        <v>272</v>
      </c>
      <c r="U276" s="34">
        <v>27150</v>
      </c>
      <c r="V276" s="35">
        <f>HLOOKUP($V$3,Datos!$Z$2:$AT$303,$T276+2,FALSE)</f>
        <v>2.5791778000000001</v>
      </c>
      <c r="W276" s="35">
        <f>HLOOKUP($W$3,Datos!$Z$2:$AT$303,$T276+2,FALSE)</f>
        <v>2.6606000000000001</v>
      </c>
      <c r="X276" s="35">
        <f>HLOOKUP($X$3,Datos!$Z$2:$AT$303,$T276+2,FALSE)</f>
        <v>3.3935135699999992</v>
      </c>
      <c r="Y276" s="33"/>
      <c r="Z276" s="36">
        <f>HLOOKUP($Z$3,Datos!$AV$2:$BP$305,Datos!$A275+2,FALSE)</f>
        <v>5.3733015756426264E-2</v>
      </c>
      <c r="AA276" s="36">
        <f>HLOOKUP($AA$3,Datos!$AV$2:$BP$305,Datos!$A275+2,FALSE)</f>
        <v>6.0199824891430366E-2</v>
      </c>
      <c r="AB276" s="36">
        <f>HLOOKUP($AB$3,Datos!$AV$2:$BP$305,Datos!$A275+2,FALSE)</f>
        <v>5.2847806711886006E-2</v>
      </c>
      <c r="AC276" s="36">
        <f t="shared" si="12"/>
        <v>24.875089699042459</v>
      </c>
      <c r="AD276" s="36">
        <f t="shared" si="13"/>
        <v>25.180895418210376</v>
      </c>
      <c r="AE276" s="36">
        <f t="shared" si="14"/>
        <v>29.4062883706479</v>
      </c>
    </row>
    <row r="277" spans="20:31" x14ac:dyDescent="0.25">
      <c r="T277" s="33">
        <v>273</v>
      </c>
      <c r="U277" s="34">
        <v>27250</v>
      </c>
      <c r="V277" s="35">
        <f>HLOOKUP($V$3,Datos!$Z$2:$AT$303,$T277+2,FALSE)</f>
        <v>1.9347300099999998</v>
      </c>
      <c r="W277" s="35">
        <f>HLOOKUP($W$3,Datos!$Z$2:$AT$303,$T277+2,FALSE)</f>
        <v>1.9347337</v>
      </c>
      <c r="X277" s="35">
        <f>HLOOKUP($X$3,Datos!$Z$2:$AT$303,$T277+2,FALSE)</f>
        <v>3.4882304000000004</v>
      </c>
      <c r="Y277" s="33"/>
      <c r="Z277" s="36">
        <f>HLOOKUP($Z$3,Datos!$AV$2:$BP$305,Datos!$A276+2,FALSE)</f>
        <v>4.0306983920131732E-2</v>
      </c>
      <c r="AA277" s="36">
        <f>HLOOKUP($AA$3,Datos!$AV$2:$BP$305,Datos!$A276+2,FALSE)</f>
        <v>4.3776076806565867E-2</v>
      </c>
      <c r="AB277" s="36">
        <f>HLOOKUP($AB$3,Datos!$AV$2:$BP$305,Datos!$A276+2,FALSE)</f>
        <v>5.4322849207208229E-2</v>
      </c>
      <c r="AC277" s="36">
        <f t="shared" si="12"/>
        <v>24.875089699042459</v>
      </c>
      <c r="AD277" s="36">
        <f t="shared" si="13"/>
        <v>25.180895418210376</v>
      </c>
      <c r="AE277" s="36">
        <f t="shared" si="14"/>
        <v>29.4062883706479</v>
      </c>
    </row>
    <row r="278" spans="20:31" x14ac:dyDescent="0.25">
      <c r="T278" s="33">
        <v>274</v>
      </c>
      <c r="U278" s="34">
        <v>27350</v>
      </c>
      <c r="V278" s="35">
        <f>HLOOKUP($V$3,Datos!$Z$2:$AT$303,$T278+2,FALSE)</f>
        <v>2.02381791</v>
      </c>
      <c r="W278" s="35">
        <f>HLOOKUP($W$3,Datos!$Z$2:$AT$303,$T278+2,FALSE)</f>
        <v>1.6138624000000001</v>
      </c>
      <c r="X278" s="35">
        <f>HLOOKUP($X$3,Datos!$Z$2:$AT$303,$T278+2,FALSE)</f>
        <v>3.2815815599999998</v>
      </c>
      <c r="Y278" s="33"/>
      <c r="Z278" s="36">
        <f>HLOOKUP($Z$3,Datos!$AV$2:$BP$305,Datos!$A277+2,FALSE)</f>
        <v>4.216298684261615E-2</v>
      </c>
      <c r="AA278" s="36">
        <f>HLOOKUP($AA$3,Datos!$AV$2:$BP$305,Datos!$A277+2,FALSE)</f>
        <v>3.6515911403015688E-2</v>
      </c>
      <c r="AB278" s="36">
        <f>HLOOKUP($AB$3,Datos!$AV$2:$BP$305,Datos!$A277+2,FALSE)</f>
        <v>5.110466907376162E-2</v>
      </c>
      <c r="AC278" s="36">
        <f t="shared" si="12"/>
        <v>24.875089699042459</v>
      </c>
      <c r="AD278" s="36">
        <f t="shared" si="13"/>
        <v>25.180895418210376</v>
      </c>
      <c r="AE278" s="36">
        <f t="shared" si="14"/>
        <v>29.4062883706479</v>
      </c>
    </row>
    <row r="279" spans="20:31" x14ac:dyDescent="0.25">
      <c r="T279" s="33">
        <v>275</v>
      </c>
      <c r="U279" s="34">
        <v>27450</v>
      </c>
      <c r="V279" s="35">
        <f>HLOOKUP($V$3,Datos!$Z$2:$AT$303,$T279+2,FALSE)</f>
        <v>2.0043900399999997</v>
      </c>
      <c r="W279" s="35">
        <f>HLOOKUP($W$3,Datos!$Z$2:$AT$303,$T279+2,FALSE)</f>
        <v>2.4705464499999992</v>
      </c>
      <c r="X279" s="35">
        <f>HLOOKUP($X$3,Datos!$Z$2:$AT$303,$T279+2,FALSE)</f>
        <v>3.5413093600000001</v>
      </c>
      <c r="Y279" s="33"/>
      <c r="Z279" s="36">
        <f>HLOOKUP($Z$3,Datos!$AV$2:$BP$305,Datos!$A278+2,FALSE)</f>
        <v>4.1758238459304299E-2</v>
      </c>
      <c r="AA279" s="36">
        <f>HLOOKUP($AA$3,Datos!$AV$2:$BP$305,Datos!$A278+2,FALSE)</f>
        <v>5.5899595458221783E-2</v>
      </c>
      <c r="AB279" s="36">
        <f>HLOOKUP($AB$3,Datos!$AV$2:$BP$305,Datos!$A278+2,FALSE)</f>
        <v>5.5149457547114741E-2</v>
      </c>
      <c r="AC279" s="36">
        <f t="shared" si="12"/>
        <v>24.875089699042459</v>
      </c>
      <c r="AD279" s="36">
        <f t="shared" si="13"/>
        <v>25.180895418210376</v>
      </c>
      <c r="AE279" s="36">
        <f t="shared" si="14"/>
        <v>29.4062883706479</v>
      </c>
    </row>
    <row r="280" spans="20:31" x14ac:dyDescent="0.25">
      <c r="T280" s="33">
        <v>276</v>
      </c>
      <c r="U280" s="34">
        <v>27550</v>
      </c>
      <c r="V280" s="35">
        <f>HLOOKUP($V$3,Datos!$Z$2:$AT$303,$T280+2,FALSE)</f>
        <v>2.5619391899999999</v>
      </c>
      <c r="W280" s="35">
        <f>HLOOKUP($W$3,Datos!$Z$2:$AT$303,$T280+2,FALSE)</f>
        <v>2.2040815300000003</v>
      </c>
      <c r="X280" s="35">
        <f>HLOOKUP($X$3,Datos!$Z$2:$AT$303,$T280+2,FALSE)</f>
        <v>3.4714798099999995</v>
      </c>
      <c r="Y280" s="33"/>
      <c r="Z280" s="36">
        <f>HLOOKUP($Z$3,Datos!$AV$2:$BP$305,Datos!$A279+2,FALSE)</f>
        <v>5.3373877079461493E-2</v>
      </c>
      <c r="AA280" s="36">
        <f>HLOOKUP($AA$3,Datos!$AV$2:$BP$305,Datos!$A279+2,FALSE)</f>
        <v>4.9870451083378162E-2</v>
      </c>
      <c r="AB280" s="36">
        <f>HLOOKUP($AB$3,Datos!$AV$2:$BP$305,Datos!$A279+2,FALSE)</f>
        <v>5.406198920934175E-2</v>
      </c>
      <c r="AC280" s="36">
        <f t="shared" si="12"/>
        <v>24.875089699042459</v>
      </c>
      <c r="AD280" s="36">
        <f t="shared" si="13"/>
        <v>25.180895418210376</v>
      </c>
      <c r="AE280" s="36">
        <f t="shared" si="14"/>
        <v>29.4062883706479</v>
      </c>
    </row>
    <row r="281" spans="20:31" x14ac:dyDescent="0.25">
      <c r="T281" s="33">
        <v>277</v>
      </c>
      <c r="U281" s="34">
        <v>27650</v>
      </c>
      <c r="V281" s="35">
        <f>HLOOKUP($V$3,Datos!$Z$2:$AT$303,$T281+2,FALSE)</f>
        <v>2.2946052699999999</v>
      </c>
      <c r="W281" s="35">
        <f>HLOOKUP($W$3,Datos!$Z$2:$AT$303,$T281+2,FALSE)</f>
        <v>2.2395352900000001</v>
      </c>
      <c r="X281" s="35">
        <f>HLOOKUP($X$3,Datos!$Z$2:$AT$303,$T281+2,FALSE)</f>
        <v>2.8750482599999998</v>
      </c>
      <c r="Y281" s="33"/>
      <c r="Z281" s="36">
        <f>HLOOKUP($Z$3,Datos!$AV$2:$BP$305,Datos!$A280+2,FALSE)</f>
        <v>4.7804405391395945E-2</v>
      </c>
      <c r="AA281" s="36">
        <f>HLOOKUP($AA$3,Datos!$AV$2:$BP$305,Datos!$A280+2,FALSE)</f>
        <v>5.0672642372464369E-2</v>
      </c>
      <c r="AB281" s="36">
        <f>HLOOKUP($AB$3,Datos!$AV$2:$BP$305,Datos!$A280+2,FALSE)</f>
        <v>4.4773651732244055E-2</v>
      </c>
      <c r="AC281" s="36">
        <f t="shared" si="12"/>
        <v>24.875089699042459</v>
      </c>
      <c r="AD281" s="36">
        <f t="shared" si="13"/>
        <v>25.180895418210376</v>
      </c>
      <c r="AE281" s="36">
        <f t="shared" si="14"/>
        <v>29.4062883706479</v>
      </c>
    </row>
    <row r="282" spans="20:31" x14ac:dyDescent="0.25">
      <c r="T282" s="33">
        <v>278</v>
      </c>
      <c r="U282" s="34">
        <v>27750</v>
      </c>
      <c r="V282" s="35">
        <f>HLOOKUP($V$3,Datos!$Z$2:$AT$303,$T282+2,FALSE)</f>
        <v>2.1643613600000005</v>
      </c>
      <c r="W282" s="35">
        <f>HLOOKUP($W$3,Datos!$Z$2:$AT$303,$T282+2,FALSE)</f>
        <v>2.0815743200000001</v>
      </c>
      <c r="X282" s="35">
        <f>HLOOKUP($X$3,Datos!$Z$2:$AT$303,$T282+2,FALSE)</f>
        <v>3.02488738</v>
      </c>
      <c r="Y282" s="33"/>
      <c r="Z282" s="36">
        <f>HLOOKUP($Z$3,Datos!$AV$2:$BP$305,Datos!$A281+2,FALSE)</f>
        <v>4.5090983281369824E-2</v>
      </c>
      <c r="AA282" s="36">
        <f>HLOOKUP($AA$3,Datos!$AV$2:$BP$305,Datos!$A281+2,FALSE)</f>
        <v>4.7098552793542144E-2</v>
      </c>
      <c r="AB282" s="36">
        <f>HLOOKUP($AB$3,Datos!$AV$2:$BP$305,Datos!$A281+2,FALSE)</f>
        <v>4.7107123718813752E-2</v>
      </c>
      <c r="AC282" s="36">
        <f t="shared" si="12"/>
        <v>24.875089699042459</v>
      </c>
      <c r="AD282" s="36">
        <f t="shared" si="13"/>
        <v>25.180895418210376</v>
      </c>
      <c r="AE282" s="36">
        <f t="shared" si="14"/>
        <v>29.4062883706479</v>
      </c>
    </row>
    <row r="283" spans="20:31" x14ac:dyDescent="0.25">
      <c r="T283" s="33">
        <v>279</v>
      </c>
      <c r="U283" s="34">
        <v>27850</v>
      </c>
      <c r="V283" s="35">
        <f>HLOOKUP($V$3,Datos!$Z$2:$AT$303,$T283+2,FALSE)</f>
        <v>2.5065287199999999</v>
      </c>
      <c r="W283" s="35">
        <f>HLOOKUP($W$3,Datos!$Z$2:$AT$303,$T283+2,FALSE)</f>
        <v>2.0886783000000002</v>
      </c>
      <c r="X283" s="35">
        <f>HLOOKUP($X$3,Datos!$Z$2:$AT$303,$T283+2,FALSE)</f>
        <v>3.0079297999999999</v>
      </c>
      <c r="Y283" s="33"/>
      <c r="Z283" s="36">
        <f>HLOOKUP($Z$3,Datos!$AV$2:$BP$305,Datos!$A282+2,FALSE)</f>
        <v>5.221948917430002E-2</v>
      </c>
      <c r="AA283" s="36">
        <f>HLOOKUP($AA$3,Datos!$AV$2:$BP$305,Datos!$A282+2,FALSE)</f>
        <v>4.7259290353503146E-2</v>
      </c>
      <c r="AB283" s="36">
        <f>HLOOKUP($AB$3,Datos!$AV$2:$BP$305,Datos!$A282+2,FALSE)</f>
        <v>4.6843040227866825E-2</v>
      </c>
      <c r="AC283" s="36">
        <f t="shared" si="12"/>
        <v>24.875089699042459</v>
      </c>
      <c r="AD283" s="36">
        <f t="shared" si="13"/>
        <v>25.180895418210376</v>
      </c>
      <c r="AE283" s="36">
        <f t="shared" si="14"/>
        <v>29.4062883706479</v>
      </c>
    </row>
    <row r="284" spans="20:31" x14ac:dyDescent="0.25">
      <c r="T284" s="33">
        <v>280</v>
      </c>
      <c r="U284" s="34">
        <v>27950</v>
      </c>
      <c r="V284" s="35">
        <f>HLOOKUP($V$3,Datos!$Z$2:$AT$303,$T284+2,FALSE)</f>
        <v>2.2636997300000004</v>
      </c>
      <c r="W284" s="35">
        <f>HLOOKUP($W$3,Datos!$Z$2:$AT$303,$T284+2,FALSE)</f>
        <v>1.9568546299999996</v>
      </c>
      <c r="X284" s="35">
        <f>HLOOKUP($X$3,Datos!$Z$2:$AT$303,$T284+2,FALSE)</f>
        <v>3.07392624</v>
      </c>
      <c r="Y284" s="33"/>
      <c r="Z284" s="36">
        <f>HLOOKUP($Z$3,Datos!$AV$2:$BP$305,Datos!$A283+2,FALSE)</f>
        <v>4.716053823815787E-2</v>
      </c>
      <c r="AA284" s="36">
        <f>HLOOKUP($AA$3,Datos!$AV$2:$BP$305,Datos!$A283+2,FALSE)</f>
        <v>4.4276594025402058E-2</v>
      </c>
      <c r="AB284" s="36">
        <f>HLOOKUP($AB$3,Datos!$AV$2:$BP$305,Datos!$A283+2,FALSE)</f>
        <v>4.787081484342335E-2</v>
      </c>
      <c r="AC284" s="36">
        <f t="shared" si="12"/>
        <v>24.875089699042459</v>
      </c>
      <c r="AD284" s="36">
        <f t="shared" si="13"/>
        <v>25.180895418210376</v>
      </c>
      <c r="AE284" s="36">
        <f t="shared" si="14"/>
        <v>29.4062883706479</v>
      </c>
    </row>
    <row r="285" spans="20:31" x14ac:dyDescent="0.25">
      <c r="T285" s="33">
        <v>281</v>
      </c>
      <c r="U285" s="34">
        <v>28050</v>
      </c>
      <c r="V285" s="35">
        <f>HLOOKUP($V$3,Datos!$Z$2:$AT$303,$T285+2,FALSE)</f>
        <v>1.9914556699999999</v>
      </c>
      <c r="W285" s="35">
        <f>HLOOKUP($W$3,Datos!$Z$2:$AT$303,$T285+2,FALSE)</f>
        <v>1.9914741500000002</v>
      </c>
      <c r="X285" s="35">
        <f>HLOOKUP($X$3,Datos!$Z$2:$AT$303,$T285+2,FALSE)</f>
        <v>2.9734910999999999</v>
      </c>
      <c r="Y285" s="33"/>
      <c r="Z285" s="36">
        <f>HLOOKUP($Z$3,Datos!$AV$2:$BP$305,Datos!$A284+2,FALSE)</f>
        <v>4.1488771690859939E-2</v>
      </c>
      <c r="AA285" s="36">
        <f>HLOOKUP($AA$3,Datos!$AV$2:$BP$305,Datos!$A284+2,FALSE)</f>
        <v>4.5059909458697332E-2</v>
      </c>
      <c r="AB285" s="36">
        <f>HLOOKUP($AB$3,Datos!$AV$2:$BP$305,Datos!$A284+2,FALSE)</f>
        <v>4.6306720061918993E-2</v>
      </c>
      <c r="AC285" s="36">
        <f t="shared" si="12"/>
        <v>24.875089699042459</v>
      </c>
      <c r="AD285" s="36">
        <f t="shared" si="13"/>
        <v>25.180895418210376</v>
      </c>
      <c r="AE285" s="36">
        <f t="shared" si="14"/>
        <v>29.4062883706479</v>
      </c>
    </row>
    <row r="286" spans="20:31" x14ac:dyDescent="0.25">
      <c r="T286" s="33">
        <v>282</v>
      </c>
      <c r="U286" s="34">
        <v>28150</v>
      </c>
      <c r="V286" s="35">
        <f>HLOOKUP($V$3,Datos!$Z$2:$AT$303,$T286+2,FALSE)</f>
        <v>2.44931761</v>
      </c>
      <c r="W286" s="35">
        <f>HLOOKUP($W$3,Datos!$Z$2:$AT$303,$T286+2,FALSE)</f>
        <v>2.2801578200000003</v>
      </c>
      <c r="X286" s="35">
        <f>HLOOKUP($X$3,Datos!$Z$2:$AT$303,$T286+2,FALSE)</f>
        <v>2.7589123699999996</v>
      </c>
      <c r="Y286" s="33"/>
      <c r="Z286" s="36">
        <f>HLOOKUP($Z$3,Datos!$AV$2:$BP$305,Datos!$A285+2,FALSE)</f>
        <v>5.1027587834627887E-2</v>
      </c>
      <c r="AA286" s="36">
        <f>HLOOKUP($AA$3,Datos!$AV$2:$BP$305,Datos!$A285+2,FALSE)</f>
        <v>5.1591784367746224E-2</v>
      </c>
      <c r="AB286" s="36">
        <f>HLOOKUP($AB$3,Datos!$AV$2:$BP$305,Datos!$A285+2,FALSE)</f>
        <v>4.2965046302965382E-2</v>
      </c>
      <c r="AC286" s="36">
        <f t="shared" si="12"/>
        <v>24.875089699042459</v>
      </c>
      <c r="AD286" s="36">
        <f t="shared" si="13"/>
        <v>25.180895418210376</v>
      </c>
      <c r="AE286" s="36">
        <f t="shared" si="14"/>
        <v>29.4062883706479</v>
      </c>
    </row>
    <row r="287" spans="20:31" x14ac:dyDescent="0.25">
      <c r="T287" s="33">
        <v>283</v>
      </c>
      <c r="U287" s="34">
        <v>28250</v>
      </c>
      <c r="V287" s="35">
        <f>HLOOKUP($V$3,Datos!$Z$2:$AT$303,$T287+2,FALSE)</f>
        <v>2.2032713199999998</v>
      </c>
      <c r="W287" s="35">
        <f>HLOOKUP($W$3,Datos!$Z$2:$AT$303,$T287+2,FALSE)</f>
        <v>1.8927288800000002</v>
      </c>
      <c r="X287" s="35">
        <f>HLOOKUP($X$3,Datos!$Z$2:$AT$303,$T287+2,FALSE)</f>
        <v>3.0230374599999998</v>
      </c>
      <c r="Y287" s="33"/>
      <c r="Z287" s="36">
        <f>HLOOKUP($Z$3,Datos!$AV$2:$BP$305,Datos!$A286+2,FALSE)</f>
        <v>4.5901609634373432E-2</v>
      </c>
      <c r="AA287" s="36">
        <f>HLOOKUP($AA$3,Datos!$AV$2:$BP$305,Datos!$A286+2,FALSE)</f>
        <v>4.2825658551812792E-2</v>
      </c>
      <c r="AB287" s="36">
        <f>HLOOKUP($AB$3,Datos!$AV$2:$BP$305,Datos!$A286+2,FALSE)</f>
        <v>4.7078314576732588E-2</v>
      </c>
      <c r="AC287" s="36">
        <f t="shared" si="12"/>
        <v>24.875089699042459</v>
      </c>
      <c r="AD287" s="36">
        <f t="shared" si="13"/>
        <v>25.180895418210376</v>
      </c>
      <c r="AE287" s="36">
        <f t="shared" si="14"/>
        <v>29.4062883706479</v>
      </c>
    </row>
    <row r="288" spans="20:31" x14ac:dyDescent="0.25">
      <c r="T288" s="33">
        <v>284</v>
      </c>
      <c r="U288" s="34">
        <v>28350</v>
      </c>
      <c r="V288" s="35">
        <f>HLOOKUP($V$3,Datos!$Z$2:$AT$303,$T288+2,FALSE)</f>
        <v>2.2111768299999999</v>
      </c>
      <c r="W288" s="35">
        <f>HLOOKUP($W$3,Datos!$Z$2:$AT$303,$T288+2,FALSE)</f>
        <v>1.8711188300000003</v>
      </c>
      <c r="X288" s="35">
        <f>HLOOKUP($X$3,Datos!$Z$2:$AT$303,$T288+2,FALSE)</f>
        <v>2.9482094700000001</v>
      </c>
      <c r="Y288" s="33"/>
      <c r="Z288" s="36">
        <f>HLOOKUP($Z$3,Datos!$AV$2:$BP$305,Datos!$A287+2,FALSE)</f>
        <v>4.6066308203581256E-2</v>
      </c>
      <c r="AA288" s="36">
        <f>HLOOKUP($AA$3,Datos!$AV$2:$BP$305,Datos!$A287+2,FALSE)</f>
        <v>4.2336700713018892E-2</v>
      </c>
      <c r="AB288" s="36">
        <f>HLOOKUP($AB$3,Datos!$AV$2:$BP$305,Datos!$A287+2,FALSE)</f>
        <v>4.5913004619784654E-2</v>
      </c>
      <c r="AC288" s="36">
        <f t="shared" si="12"/>
        <v>24.875089699042459</v>
      </c>
      <c r="AD288" s="36">
        <f t="shared" si="13"/>
        <v>25.180895418210376</v>
      </c>
      <c r="AE288" s="36">
        <f t="shared" si="14"/>
        <v>29.4062883706479</v>
      </c>
    </row>
    <row r="289" spans="20:31" x14ac:dyDescent="0.25">
      <c r="T289" s="33">
        <v>285</v>
      </c>
      <c r="U289" s="34">
        <v>28450</v>
      </c>
      <c r="V289" s="35">
        <f>HLOOKUP($V$3,Datos!$Z$2:$AT$303,$T289+2,FALSE)</f>
        <v>1.7070097</v>
      </c>
      <c r="W289" s="35">
        <f>HLOOKUP($W$3,Datos!$Z$2:$AT$303,$T289+2,FALSE)</f>
        <v>1.6784975500000003</v>
      </c>
      <c r="X289" s="35">
        <f>HLOOKUP($X$3,Datos!$Z$2:$AT$303,$T289+2,FALSE)</f>
        <v>3.5278452200000001</v>
      </c>
      <c r="Y289" s="33"/>
      <c r="Z289" s="36">
        <f>HLOOKUP($Z$3,Datos!$AV$2:$BP$305,Datos!$A288+2,FALSE)</f>
        <v>3.5562797999607654E-2</v>
      </c>
      <c r="AA289" s="36">
        <f>HLOOKUP($AA$3,Datos!$AV$2:$BP$305,Datos!$A288+2,FALSE)</f>
        <v>3.7978372769561335E-2</v>
      </c>
      <c r="AB289" s="36">
        <f>HLOOKUP($AB$3,Datos!$AV$2:$BP$305,Datos!$A288+2,FALSE)</f>
        <v>5.4939778035427454E-2</v>
      </c>
      <c r="AC289" s="36">
        <f t="shared" si="12"/>
        <v>24.875089699042459</v>
      </c>
      <c r="AD289" s="36">
        <f t="shared" si="13"/>
        <v>25.180895418210376</v>
      </c>
      <c r="AE289" s="36">
        <f t="shared" si="14"/>
        <v>29.4062883706479</v>
      </c>
    </row>
    <row r="290" spans="20:31" x14ac:dyDescent="0.25">
      <c r="T290" s="33">
        <v>286</v>
      </c>
      <c r="U290" s="34">
        <v>28550</v>
      </c>
      <c r="V290" s="35">
        <f>HLOOKUP($V$3,Datos!$Z$2:$AT$303,$T290+2,FALSE)</f>
        <v>1.9128224700000001</v>
      </c>
      <c r="W290" s="35">
        <f>HLOOKUP($W$3,Datos!$Z$2:$AT$303,$T290+2,FALSE)</f>
        <v>1.8269879300000003</v>
      </c>
      <c r="X290" s="35">
        <f>HLOOKUP($X$3,Datos!$Z$2:$AT$303,$T290+2,FALSE)</f>
        <v>3.5115881099999995</v>
      </c>
      <c r="Y290" s="33"/>
      <c r="Z290" s="36">
        <f>HLOOKUP($Z$3,Datos!$AV$2:$BP$305,Datos!$A289+2,FALSE)</f>
        <v>3.9850575605821441E-2</v>
      </c>
      <c r="AA290" s="36">
        <f>HLOOKUP($AA$3,Datos!$AV$2:$BP$305,Datos!$A289+2,FALSE)</f>
        <v>4.133817690173526E-2</v>
      </c>
      <c r="AB290" s="36">
        <f>HLOOKUP($AB$3,Datos!$AV$2:$BP$305,Datos!$A289+2,FALSE)</f>
        <v>5.4686603091743974E-2</v>
      </c>
      <c r="AC290" s="36">
        <f t="shared" si="12"/>
        <v>24.875089699042459</v>
      </c>
      <c r="AD290" s="36">
        <f t="shared" si="13"/>
        <v>25.180895418210376</v>
      </c>
      <c r="AE290" s="36">
        <f t="shared" si="14"/>
        <v>29.4062883706479</v>
      </c>
    </row>
    <row r="291" spans="20:31" x14ac:dyDescent="0.25">
      <c r="T291" s="33">
        <v>287</v>
      </c>
      <c r="U291" s="34">
        <v>28650</v>
      </c>
      <c r="V291" s="35">
        <f>HLOOKUP($V$3,Datos!$Z$2:$AT$303,$T291+2,FALSE)</f>
        <v>1.5756589600000004</v>
      </c>
      <c r="W291" s="35">
        <f>HLOOKUP($W$3,Datos!$Z$2:$AT$303,$T291+2,FALSE)</f>
        <v>2.2061477699999998</v>
      </c>
      <c r="X291" s="35">
        <f>HLOOKUP($X$3,Datos!$Z$2:$AT$303,$T291+2,FALSE)</f>
        <v>3.6671079600000001</v>
      </c>
      <c r="Y291" s="33"/>
      <c r="Z291" s="36">
        <f>HLOOKUP($Z$3,Datos!$AV$2:$BP$305,Datos!$A290+2,FALSE)</f>
        <v>3.2826316869055808E-2</v>
      </c>
      <c r="AA291" s="36">
        <f>HLOOKUP($AA$3,Datos!$AV$2:$BP$305,Datos!$A290+2,FALSE)</f>
        <v>4.9917202675569261E-2</v>
      </c>
      <c r="AB291" s="36">
        <f>HLOOKUP($AB$3,Datos!$AV$2:$BP$305,Datos!$A290+2,FALSE)</f>
        <v>5.7108542124291159E-2</v>
      </c>
      <c r="AC291" s="36">
        <f t="shared" si="12"/>
        <v>24.875089699042459</v>
      </c>
      <c r="AD291" s="36">
        <f t="shared" si="13"/>
        <v>25.180895418210376</v>
      </c>
      <c r="AE291" s="36">
        <f t="shared" si="14"/>
        <v>29.4062883706479</v>
      </c>
    </row>
    <row r="292" spans="20:31" x14ac:dyDescent="0.25">
      <c r="T292" s="33">
        <v>288</v>
      </c>
      <c r="U292" s="34">
        <v>28750</v>
      </c>
      <c r="V292" s="35">
        <f>HLOOKUP($V$3,Datos!$Z$2:$AT$303,$T292+2,FALSE)</f>
        <v>1.72508583</v>
      </c>
      <c r="W292" s="35">
        <f>HLOOKUP($W$3,Datos!$Z$2:$AT$303,$T292+2,FALSE)</f>
        <v>1.5236846400000001</v>
      </c>
      <c r="X292" s="35">
        <f>HLOOKUP($X$3,Datos!$Z$2:$AT$303,$T292+2,FALSE)</f>
        <v>3.73735668</v>
      </c>
      <c r="Y292" s="33"/>
      <c r="Z292" s="36">
        <f>HLOOKUP($Z$3,Datos!$AV$2:$BP$305,Datos!$A291+2,FALSE)</f>
        <v>3.59393850569657E-2</v>
      </c>
      <c r="AA292" s="36">
        <f>HLOOKUP($AA$3,Datos!$AV$2:$BP$305,Datos!$A291+2,FALSE)</f>
        <v>3.4475512485064315E-2</v>
      </c>
      <c r="AB292" s="36">
        <f>HLOOKUP($AB$3,Datos!$AV$2:$BP$305,Datos!$A291+2,FALSE)</f>
        <v>5.8202538273043079E-2</v>
      </c>
      <c r="AC292" s="36">
        <f t="shared" si="12"/>
        <v>24.875089699042459</v>
      </c>
      <c r="AD292" s="36">
        <f t="shared" si="13"/>
        <v>25.180895418210376</v>
      </c>
      <c r="AE292" s="36">
        <f t="shared" si="14"/>
        <v>29.4062883706479</v>
      </c>
    </row>
    <row r="293" spans="20:31" x14ac:dyDescent="0.25">
      <c r="T293" s="33">
        <v>289</v>
      </c>
      <c r="U293" s="34">
        <v>28850</v>
      </c>
      <c r="V293" s="35">
        <f>HLOOKUP($V$3,Datos!$Z$2:$AT$303,$T293+2,FALSE)</f>
        <v>2.1924775999999997</v>
      </c>
      <c r="W293" s="35">
        <f>HLOOKUP($W$3,Datos!$Z$2:$AT$303,$T293+2,FALSE)</f>
        <v>2.3654718099999998</v>
      </c>
      <c r="X293" s="35">
        <f>HLOOKUP($X$3,Datos!$Z$2:$AT$303,$T293+2,FALSE)</f>
        <v>3.3751852000000002</v>
      </c>
      <c r="Y293" s="33"/>
      <c r="Z293" s="36">
        <f>HLOOKUP($Z$3,Datos!$AV$2:$BP$305,Datos!$A292+2,FALSE)</f>
        <v>4.5676739861211443E-2</v>
      </c>
      <c r="AA293" s="36">
        <f>HLOOKUP($AA$3,Datos!$AV$2:$BP$305,Datos!$A292+2,FALSE)</f>
        <v>5.3522133634373761E-2</v>
      </c>
      <c r="AB293" s="36">
        <f>HLOOKUP($AB$3,Datos!$AV$2:$BP$305,Datos!$A292+2,FALSE)</f>
        <v>5.2562375657869663E-2</v>
      </c>
      <c r="AC293" s="36">
        <f t="shared" si="12"/>
        <v>24.875089699042459</v>
      </c>
      <c r="AD293" s="36">
        <f t="shared" si="13"/>
        <v>25.180895418210376</v>
      </c>
      <c r="AE293" s="36">
        <f t="shared" si="14"/>
        <v>29.4062883706479</v>
      </c>
    </row>
    <row r="294" spans="20:31" x14ac:dyDescent="0.25">
      <c r="T294" s="33">
        <v>290</v>
      </c>
      <c r="U294" s="34">
        <v>28950</v>
      </c>
      <c r="V294" s="35">
        <f>HLOOKUP($V$3,Datos!$Z$2:$AT$303,$T294+2,FALSE)</f>
        <v>2.11383901</v>
      </c>
      <c r="W294" s="35">
        <f>HLOOKUP($W$3,Datos!$Z$2:$AT$303,$T294+2,FALSE)</f>
        <v>1.8237404100000001</v>
      </c>
      <c r="X294" s="35">
        <f>HLOOKUP($X$3,Datos!$Z$2:$AT$303,$T294+2,FALSE)</f>
        <v>2.8949645700000004</v>
      </c>
      <c r="Y294" s="33"/>
      <c r="Z294" s="36">
        <f>HLOOKUP($Z$3,Datos!$AV$2:$BP$305,Datos!$A293+2,FALSE)</f>
        <v>4.4038431484203409E-2</v>
      </c>
      <c r="AA294" s="36">
        <f>HLOOKUP($AA$3,Datos!$AV$2:$BP$305,Datos!$A293+2,FALSE)</f>
        <v>4.1264697184629565E-2</v>
      </c>
      <c r="AB294" s="36">
        <f>HLOOKUP($AB$3,Datos!$AV$2:$BP$305,Datos!$A293+2,FALSE)</f>
        <v>4.5083812065946222E-2</v>
      </c>
      <c r="AC294" s="36">
        <f t="shared" si="12"/>
        <v>24.875089699042459</v>
      </c>
      <c r="AD294" s="36">
        <f t="shared" si="13"/>
        <v>25.180895418210376</v>
      </c>
      <c r="AE294" s="36">
        <f t="shared" si="14"/>
        <v>29.4062883706479</v>
      </c>
    </row>
    <row r="295" spans="20:31" x14ac:dyDescent="0.25">
      <c r="T295" s="33">
        <v>291</v>
      </c>
      <c r="U295" s="34">
        <v>29050</v>
      </c>
      <c r="V295" s="35">
        <f>HLOOKUP($V$3,Datos!$Z$2:$AT$303,$T295+2,FALSE)</f>
        <v>1.9753560699999999</v>
      </c>
      <c r="W295" s="35">
        <f>HLOOKUP($W$3,Datos!$Z$2:$AT$303,$T295+2,FALSE)</f>
        <v>1.5399071800000002</v>
      </c>
      <c r="X295" s="35">
        <f>HLOOKUP($X$3,Datos!$Z$2:$AT$303,$T295+2,FALSE)</f>
        <v>2.7016956899999998</v>
      </c>
      <c r="Y295" s="33"/>
      <c r="Z295" s="36">
        <f>HLOOKUP($Z$3,Datos!$AV$2:$BP$305,Datos!$A294+2,FALSE)</f>
        <v>4.1153362452895748E-2</v>
      </c>
      <c r="AA295" s="36">
        <f>HLOOKUP($AA$3,Datos!$AV$2:$BP$305,Datos!$A294+2,FALSE)</f>
        <v>3.4842570316867001E-2</v>
      </c>
      <c r="AB295" s="36">
        <f>HLOOKUP($AB$3,Datos!$AV$2:$BP$305,Datos!$A294+2,FALSE)</f>
        <v>4.2074000493669904E-2</v>
      </c>
      <c r="AC295" s="36">
        <f t="shared" si="12"/>
        <v>24.875089699042459</v>
      </c>
      <c r="AD295" s="36">
        <f t="shared" si="13"/>
        <v>25.180895418210376</v>
      </c>
      <c r="AE295" s="36">
        <f t="shared" si="14"/>
        <v>29.4062883706479</v>
      </c>
    </row>
    <row r="296" spans="20:31" x14ac:dyDescent="0.25">
      <c r="T296" s="33">
        <v>292</v>
      </c>
      <c r="U296" s="34">
        <v>29150</v>
      </c>
      <c r="V296" s="35">
        <f>HLOOKUP($V$3,Datos!$Z$2:$AT$303,$T296+2,FALSE)</f>
        <v>2.1281292400000003</v>
      </c>
      <c r="W296" s="35">
        <f>HLOOKUP($W$3,Datos!$Z$2:$AT$303,$T296+2,FALSE)</f>
        <v>1.7486616200000002</v>
      </c>
      <c r="X296" s="35">
        <f>HLOOKUP($X$3,Datos!$Z$2:$AT$303,$T296+2,FALSE)</f>
        <v>2.9729571399999997</v>
      </c>
      <c r="Y296" s="33"/>
      <c r="Z296" s="36">
        <f>HLOOKUP($Z$3,Datos!$AV$2:$BP$305,Datos!$A295+2,FALSE)</f>
        <v>4.4336145412166413E-2</v>
      </c>
      <c r="AA296" s="36">
        <f>HLOOKUP($AA$3,Datos!$AV$2:$BP$305,Datos!$A295+2,FALSE)</f>
        <v>3.9565933743653671E-2</v>
      </c>
      <c r="AB296" s="36">
        <f>HLOOKUP($AB$3,Datos!$AV$2:$BP$305,Datos!$A295+2,FALSE)</f>
        <v>4.6298404605301595E-2</v>
      </c>
      <c r="AC296" s="36">
        <f t="shared" si="12"/>
        <v>24.875089699042459</v>
      </c>
      <c r="AD296" s="36">
        <f t="shared" si="13"/>
        <v>25.180895418210376</v>
      </c>
      <c r="AE296" s="36">
        <f t="shared" si="14"/>
        <v>29.4062883706479</v>
      </c>
    </row>
    <row r="297" spans="20:31" x14ac:dyDescent="0.25">
      <c r="T297" s="33">
        <v>293</v>
      </c>
      <c r="U297" s="34">
        <v>29250</v>
      </c>
      <c r="V297" s="35">
        <f>HLOOKUP($V$3,Datos!$Z$2:$AT$303,$T297+2,FALSE)</f>
        <v>1.98877843</v>
      </c>
      <c r="W297" s="35">
        <f>HLOOKUP($W$3,Datos!$Z$2:$AT$303,$T297+2,FALSE)</f>
        <v>1.63825698</v>
      </c>
      <c r="X297" s="35">
        <f>HLOOKUP($X$3,Datos!$Z$2:$AT$303,$T297+2,FALSE)</f>
        <v>2.9542500899999999</v>
      </c>
      <c r="Y297" s="33"/>
      <c r="Z297" s="36">
        <f>HLOOKUP($Z$3,Datos!$AV$2:$BP$305,Datos!$A296+2,FALSE)</f>
        <v>4.1432995707093433E-2</v>
      </c>
      <c r="AA297" s="36">
        <f>HLOOKUP($AA$3,Datos!$AV$2:$BP$305,Datos!$A296+2,FALSE)</f>
        <v>3.7067873157619904E-2</v>
      </c>
      <c r="AB297" s="36">
        <f>HLOOKUP($AB$3,Datos!$AV$2:$BP$305,Datos!$A296+2,FALSE)</f>
        <v>4.6007076298472525E-2</v>
      </c>
      <c r="AC297" s="36">
        <f t="shared" si="12"/>
        <v>24.875089699042459</v>
      </c>
      <c r="AD297" s="36">
        <f t="shared" si="13"/>
        <v>25.180895418210376</v>
      </c>
      <c r="AE297" s="36">
        <f t="shared" si="14"/>
        <v>29.4062883706479</v>
      </c>
    </row>
    <row r="298" spans="20:31" x14ac:dyDescent="0.25">
      <c r="T298" s="33">
        <v>294</v>
      </c>
      <c r="U298" s="34">
        <v>29350</v>
      </c>
      <c r="V298" s="35">
        <f>HLOOKUP($V$3,Datos!$Z$2:$AT$303,$T298+2,FALSE)</f>
        <v>2.0839069700000001</v>
      </c>
      <c r="W298" s="35">
        <f>HLOOKUP($W$3,Datos!$Z$2:$AT$303,$T298+2,FALSE)</f>
        <v>1.6142259099999998</v>
      </c>
      <c r="X298" s="35">
        <f>HLOOKUP($X$3,Datos!$Z$2:$AT$303,$T298+2,FALSE)</f>
        <v>2.9641143699999994</v>
      </c>
      <c r="Y298" s="33"/>
      <c r="Z298" s="36">
        <f>HLOOKUP($Z$3,Datos!$AV$2:$BP$305,Datos!$A297+2,FALSE)</f>
        <v>4.3414845635665958E-2</v>
      </c>
      <c r="AA298" s="36">
        <f>HLOOKUP($AA$3,Datos!$AV$2:$BP$305,Datos!$A297+2,FALSE)</f>
        <v>3.652413632910239E-2</v>
      </c>
      <c r="AB298" s="36">
        <f>HLOOKUP($AB$3,Datos!$AV$2:$BP$305,Datos!$A297+2,FALSE)</f>
        <v>4.6160694532800639E-2</v>
      </c>
      <c r="AC298" s="36">
        <f t="shared" si="12"/>
        <v>24.875089699042459</v>
      </c>
      <c r="AD298" s="36">
        <f t="shared" si="13"/>
        <v>25.180895418210376</v>
      </c>
      <c r="AE298" s="36">
        <f t="shared" si="14"/>
        <v>29.4062883706479</v>
      </c>
    </row>
    <row r="299" spans="20:31" x14ac:dyDescent="0.25">
      <c r="T299" s="33">
        <v>295</v>
      </c>
      <c r="U299" s="34">
        <v>29450</v>
      </c>
      <c r="V299" s="35">
        <f>HLOOKUP($V$3,Datos!$Z$2:$AT$303,$T299+2,FALSE)</f>
        <v>2.5616508900000001</v>
      </c>
      <c r="W299" s="35">
        <f>HLOOKUP($W$3,Datos!$Z$2:$AT$303,$T299+2,FALSE)</f>
        <v>1.8848909200000001</v>
      </c>
      <c r="X299" s="35">
        <f>HLOOKUP($X$3,Datos!$Z$2:$AT$303,$T299+2,FALSE)</f>
        <v>2.7094632799999996</v>
      </c>
      <c r="Y299" s="33"/>
      <c r="Z299" s="36">
        <f>HLOOKUP($Z$3,Datos!$AV$2:$BP$305,Datos!$A298+2,FALSE)</f>
        <v>5.3367870813262025E-2</v>
      </c>
      <c r="AA299" s="36">
        <f>HLOOKUP($AA$3,Datos!$AV$2:$BP$305,Datos!$A298+2,FALSE)</f>
        <v>4.2648313659868854E-2</v>
      </c>
      <c r="AB299" s="36">
        <f>HLOOKUP($AB$3,Datos!$AV$2:$BP$305,Datos!$A298+2,FALSE)</f>
        <v>4.2194966591629891E-2</v>
      </c>
      <c r="AC299" s="36">
        <f t="shared" si="12"/>
        <v>24.875089699042459</v>
      </c>
      <c r="AD299" s="36">
        <f t="shared" si="13"/>
        <v>25.180895418210376</v>
      </c>
      <c r="AE299" s="36">
        <f t="shared" si="14"/>
        <v>29.4062883706479</v>
      </c>
    </row>
    <row r="300" spans="20:31" x14ac:dyDescent="0.25">
      <c r="T300" s="33">
        <v>296</v>
      </c>
      <c r="U300" s="34">
        <v>29550</v>
      </c>
      <c r="V300" s="35">
        <f>HLOOKUP($V$3,Datos!$Z$2:$AT$303,$T300+2,FALSE)</f>
        <v>1.92069014</v>
      </c>
      <c r="W300" s="35">
        <f>HLOOKUP($W$3,Datos!$Z$2:$AT$303,$T300+2,FALSE)</f>
        <v>1.8324198799999998</v>
      </c>
      <c r="X300" s="35">
        <f>HLOOKUP($X$3,Datos!$Z$2:$AT$303,$T300+2,FALSE)</f>
        <v>3.3395006499999997</v>
      </c>
      <c r="Y300" s="33"/>
      <c r="Z300" s="36">
        <f>HLOOKUP($Z$3,Datos!$AV$2:$BP$305,Datos!$A299+2,FALSE)</f>
        <v>4.0014485839569715E-2</v>
      </c>
      <c r="AA300" s="36">
        <f>HLOOKUP($AA$3,Datos!$AV$2:$BP$305,Datos!$A299+2,FALSE)</f>
        <v>4.1461082426360901E-2</v>
      </c>
      <c r="AB300" s="36">
        <f>HLOOKUP($AB$3,Datos!$AV$2:$BP$305,Datos!$A299+2,FALSE)</f>
        <v>5.2006653642294919E-2</v>
      </c>
      <c r="AC300" s="36">
        <f t="shared" si="12"/>
        <v>24.875089699042459</v>
      </c>
      <c r="AD300" s="36">
        <f t="shared" si="13"/>
        <v>25.180895418210376</v>
      </c>
      <c r="AE300" s="36">
        <f t="shared" si="14"/>
        <v>29.4062883706479</v>
      </c>
    </row>
    <row r="301" spans="20:31" x14ac:dyDescent="0.25">
      <c r="T301" s="33">
        <v>297</v>
      </c>
      <c r="U301" s="34">
        <v>29650</v>
      </c>
      <c r="V301" s="35">
        <f>HLOOKUP($V$3,Datos!$Z$2:$AT$303,$T301+2,FALSE)</f>
        <v>1.8679144699999999</v>
      </c>
      <c r="W301" s="35">
        <f>HLOOKUP($W$3,Datos!$Z$2:$AT$303,$T301+2,FALSE)</f>
        <v>1.8380883199999998</v>
      </c>
      <c r="X301" s="35">
        <f>HLOOKUP($X$3,Datos!$Z$2:$AT$303,$T301+2,FALSE)</f>
        <v>2.69816469</v>
      </c>
      <c r="Y301" s="33"/>
      <c r="Z301" s="36">
        <f>HLOOKUP($Z$3,Datos!$AV$2:$BP$305,Datos!$A300+2,FALSE)</f>
        <v>3.8914989749123385E-2</v>
      </c>
      <c r="AA301" s="36">
        <f>HLOOKUP($AA$3,Datos!$AV$2:$BP$305,Datos!$A300+2,FALSE)</f>
        <v>4.1589338870549275E-2</v>
      </c>
      <c r="AB301" s="36">
        <f>HLOOKUP($AB$3,Datos!$AV$2:$BP$305,Datos!$A300+2,FALSE)</f>
        <v>4.2019011585669265E-2</v>
      </c>
      <c r="AC301" s="36">
        <f t="shared" si="12"/>
        <v>24.875089699042459</v>
      </c>
      <c r="AD301" s="36">
        <f t="shared" si="13"/>
        <v>25.180895418210376</v>
      </c>
      <c r="AE301" s="36">
        <f t="shared" si="14"/>
        <v>29.4062883706479</v>
      </c>
    </row>
    <row r="302" spans="20:31" x14ac:dyDescent="0.25">
      <c r="T302" s="33">
        <v>298</v>
      </c>
      <c r="U302" s="34">
        <v>29750</v>
      </c>
      <c r="V302" s="35">
        <f>HLOOKUP($V$3,Datos!$Z$2:$AT$303,$T302+2,FALSE)</f>
        <v>1.9636282999999999</v>
      </c>
      <c r="W302" s="35">
        <f>HLOOKUP($W$3,Datos!$Z$2:$AT$303,$T302+2,FALSE)</f>
        <v>1.7848516099999998</v>
      </c>
      <c r="X302" s="35">
        <f>HLOOKUP($X$3,Datos!$Z$2:$AT$303,$T302+2,FALSE)</f>
        <v>3.0346410300000004</v>
      </c>
      <c r="Y302" s="33"/>
      <c r="Z302" s="36">
        <f>HLOOKUP($Z$3,Datos!$AV$2:$BP$305,Datos!$A301+2,FALSE)</f>
        <v>4.0909033252249809E-2</v>
      </c>
      <c r="AA302" s="36">
        <f>HLOOKUP($AA$3,Datos!$AV$2:$BP$305,Datos!$A301+2,FALSE)</f>
        <v>4.0384783274144007E-2</v>
      </c>
      <c r="AB302" s="36">
        <f>HLOOKUP($AB$3,Datos!$AV$2:$BP$305,Datos!$A301+2,FALSE)</f>
        <v>4.725901909194332E-2</v>
      </c>
      <c r="AC302" s="36">
        <f t="shared" si="12"/>
        <v>24.875089699042459</v>
      </c>
      <c r="AD302" s="36">
        <f t="shared" si="13"/>
        <v>25.180895418210376</v>
      </c>
      <c r="AE302" s="36">
        <f t="shared" si="14"/>
        <v>29.4062883706479</v>
      </c>
    </row>
    <row r="303" spans="20:31" x14ac:dyDescent="0.25">
      <c r="T303" s="33">
        <v>299</v>
      </c>
      <c r="U303" s="34">
        <v>29850</v>
      </c>
      <c r="V303" s="35">
        <f>HLOOKUP($V$3,Datos!$Z$2:$AT$303,$T303+2,FALSE)</f>
        <v>2.0896963900000003</v>
      </c>
      <c r="W303" s="35">
        <f>HLOOKUP($W$3,Datos!$Z$2:$AT$303,$T303+2,FALSE)</f>
        <v>1.9106182100000002</v>
      </c>
      <c r="X303" s="35">
        <f>HLOOKUP($X$3,Datos!$Z$2:$AT$303,$T303+2,FALSE)</f>
        <v>2.6271982400000002</v>
      </c>
      <c r="Y303" s="33"/>
      <c r="Z303" s="36">
        <f>HLOOKUP($Z$3,Datos!$AV$2:$BP$305,Datos!$A302+2,FALSE)</f>
        <v>4.35354588776381E-2</v>
      </c>
      <c r="AA303" s="36">
        <f>HLOOKUP($AA$3,Datos!$AV$2:$BP$305,Datos!$A302+2,FALSE)</f>
        <v>4.3230429856565486E-2</v>
      </c>
      <c r="AB303" s="36">
        <f>HLOOKUP($AB$3,Datos!$AV$2:$BP$305,Datos!$A302+2,FALSE)</f>
        <v>4.0913838096521049E-2</v>
      </c>
      <c r="AC303" s="36">
        <f t="shared" si="12"/>
        <v>24.875089699042459</v>
      </c>
      <c r="AD303" s="36">
        <f t="shared" si="13"/>
        <v>25.180895418210376</v>
      </c>
      <c r="AE303" s="36">
        <f t="shared" si="14"/>
        <v>29.4062883706479</v>
      </c>
    </row>
    <row r="304" spans="20:31" x14ac:dyDescent="0.25">
      <c r="T304" s="33">
        <v>300</v>
      </c>
      <c r="U304" s="34">
        <v>29950</v>
      </c>
      <c r="V304" s="35">
        <f>HLOOKUP($V$3,Datos!$Z$2:$AT$303,$T304+2,FALSE)</f>
        <v>1.8572545600000001</v>
      </c>
      <c r="W304" s="35">
        <f>HLOOKUP($W$3,Datos!$Z$2:$AT$303,$T304+2,FALSE)</f>
        <v>1.8871535500000001</v>
      </c>
      <c r="X304" s="35">
        <f>HLOOKUP($X$3,Datos!$Z$2:$AT$303,$T304+2,FALSE)</f>
        <v>3.11492024</v>
      </c>
      <c r="Y304" s="33"/>
      <c r="Z304" s="36">
        <f>HLOOKUP($Z$3,Datos!$AV$2:$BP$305,Datos!$A303+2,FALSE)</f>
        <v>3.8692907691813466E-2</v>
      </c>
      <c r="AA304" s="36">
        <f>HLOOKUP($AA$3,Datos!$AV$2:$BP$305,Datos!$A303+2,FALSE)</f>
        <v>4.2699508852605116E-2</v>
      </c>
      <c r="AB304" s="36">
        <f>HLOOKUP($AB$3,Datos!$AV$2:$BP$305,Datos!$A303+2,FALSE)</f>
        <v>4.8509221893714601E-2</v>
      </c>
      <c r="AC304" s="36">
        <f t="shared" si="12"/>
        <v>24.875089699042459</v>
      </c>
      <c r="AD304" s="36">
        <f t="shared" si="13"/>
        <v>25.180895418210376</v>
      </c>
      <c r="AE304" s="36">
        <f t="shared" si="14"/>
        <v>29.4062883706479</v>
      </c>
    </row>
    <row r="305" spans="21:31" ht="24" x14ac:dyDescent="0.25">
      <c r="U305" s="31" t="s">
        <v>9</v>
      </c>
      <c r="Z305" s="36">
        <f>HLOOKUP($Z$3,Datos!$AV$2:$BP$305,Datos!$A304+2,FALSE)</f>
        <v>24.875089699042459</v>
      </c>
      <c r="AA305" s="36">
        <f>HLOOKUP($AA$3,Datos!$AV$2:$BP$305,Datos!$A304+2,FALSE)</f>
        <v>25.180895418210376</v>
      </c>
      <c r="AB305" s="36">
        <f>HLOOKUP($AB$3,Datos!$AV$2:$BP$305,Datos!$A304+2,FALSE)</f>
        <v>29.4062883706479</v>
      </c>
      <c r="AC305" s="20">
        <f t="shared" si="12"/>
        <v>24.875089699042459</v>
      </c>
      <c r="AD305" s="20">
        <f t="shared" si="13"/>
        <v>25.180895418210376</v>
      </c>
      <c r="AE305" s="20">
        <f t="shared" si="14"/>
        <v>29.4062883706479</v>
      </c>
    </row>
  </sheetData>
  <sheetProtection password="C8CE" sheet="1" objects="1" scenarios="1"/>
  <mergeCells count="3">
    <mergeCell ref="K25:L25"/>
    <mergeCell ref="K24:O24"/>
    <mergeCell ref="K26:L26"/>
  </mergeCells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Datos!$AV$2:$BP$2</xm:f>
          </x14:formula1>
          <xm:sqref>B3 D3 F3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54"/>
  <sheetViews>
    <sheetView showGridLines="0" zoomScale="90" zoomScaleNormal="90" workbookViewId="0"/>
  </sheetViews>
  <sheetFormatPr baseColWidth="10" defaultRowHeight="15" x14ac:dyDescent="0.25"/>
  <cols>
    <col min="1" max="1" width="11.28515625" customWidth="1"/>
    <col min="2" max="11" width="12.7109375" customWidth="1"/>
    <col min="12" max="15" width="6.7109375" hidden="1" customWidth="1"/>
    <col min="16" max="16" width="7.5703125" hidden="1" customWidth="1"/>
    <col min="17" max="17" width="8" bestFit="1" customWidth="1"/>
    <col min="18" max="19" width="12.7109375" customWidth="1"/>
  </cols>
  <sheetData>
    <row r="2" spans="2:17" x14ac:dyDescent="0.25">
      <c r="B2" s="18" t="s">
        <v>5</v>
      </c>
      <c r="D2" s="18" t="s">
        <v>6</v>
      </c>
      <c r="F2" s="18" t="s">
        <v>7</v>
      </c>
      <c r="H2" s="18" t="s">
        <v>20</v>
      </c>
      <c r="L2" s="33"/>
      <c r="M2" s="33"/>
      <c r="N2" s="33"/>
      <c r="O2" s="33"/>
      <c r="P2" s="33"/>
    </row>
    <row r="3" spans="2:17" x14ac:dyDescent="0.25">
      <c r="B3" s="48">
        <v>50</v>
      </c>
      <c r="C3" s="17"/>
      <c r="D3" s="48">
        <v>550</v>
      </c>
      <c r="E3" s="17"/>
      <c r="F3" s="48">
        <v>1150</v>
      </c>
      <c r="G3" s="17"/>
      <c r="H3" s="48">
        <v>6550</v>
      </c>
      <c r="L3" s="33"/>
      <c r="M3" s="33"/>
      <c r="N3" s="39">
        <f>+'Informe 2'!B3</f>
        <v>50</v>
      </c>
      <c r="O3" s="39">
        <f>'Informe 2'!D3</f>
        <v>550</v>
      </c>
      <c r="P3" s="39">
        <f>+'Informe 2'!F3</f>
        <v>1150</v>
      </c>
    </row>
    <row r="4" spans="2:17" x14ac:dyDescent="0.25">
      <c r="L4" s="33"/>
      <c r="M4" s="33"/>
      <c r="N4" s="33"/>
      <c r="O4" s="33"/>
      <c r="P4" s="33"/>
      <c r="Q4" s="32">
        <f>+H3</f>
        <v>6550</v>
      </c>
    </row>
    <row r="5" spans="2:17" x14ac:dyDescent="0.25">
      <c r="L5" s="33">
        <v>2</v>
      </c>
      <c r="M5" s="40">
        <v>1998</v>
      </c>
      <c r="N5" s="35">
        <f>VLOOKUP('Informe 2'!$B$3,Datos!$Y$4:$AT$303,$L5,FALSE)</f>
        <v>38.110146050000004</v>
      </c>
      <c r="O5" s="35">
        <f>VLOOKUP('Informe 2'!$D$3,Datos!$Y$4:$AT$303,$L5,FALSE)</f>
        <v>110.30855518999999</v>
      </c>
      <c r="P5" s="35">
        <f>VLOOKUP('Informe 2'!$F$3,Datos!$Y$4:$AT$303,$L5,FALSE)</f>
        <v>73.694508630000016</v>
      </c>
      <c r="Q5" s="29"/>
    </row>
    <row r="6" spans="2:17" x14ac:dyDescent="0.25">
      <c r="L6" s="33">
        <f t="shared" ref="L6:L25" si="0">+L5+1</f>
        <v>3</v>
      </c>
      <c r="M6" s="40">
        <f t="shared" ref="M6:M25" si="1">+M5+1</f>
        <v>1999</v>
      </c>
      <c r="N6" s="35">
        <f>VLOOKUP('Informe 2'!$B$3,Datos!$Y$4:$AT$303,$L6,FALSE)</f>
        <v>22.611099829999997</v>
      </c>
      <c r="O6" s="35">
        <f>VLOOKUP('Informe 2'!$D$3,Datos!$Y$4:$AT$303,$L6,FALSE)</f>
        <v>75.414698789999989</v>
      </c>
      <c r="P6" s="35">
        <f>VLOOKUP('Informe 2'!$F$3,Datos!$Y$4:$AT$303,$L6,FALSE)</f>
        <v>63.31547106</v>
      </c>
      <c r="Q6" s="30">
        <f>VLOOKUP($H$3,Datos!$Y$4:$AT$303,'Informe 2'!$L5,FALSE)</f>
        <v>11.299733219999998</v>
      </c>
    </row>
    <row r="7" spans="2:17" x14ac:dyDescent="0.25">
      <c r="L7" s="33">
        <f t="shared" si="0"/>
        <v>4</v>
      </c>
      <c r="M7" s="40">
        <f t="shared" si="1"/>
        <v>2000</v>
      </c>
      <c r="N7" s="35">
        <f>VLOOKUP('Informe 2'!$B$3,Datos!$Y$4:$AT$303,$L7,FALSE)</f>
        <v>23.536874130000001</v>
      </c>
      <c r="O7" s="35">
        <f>VLOOKUP('Informe 2'!$D$3,Datos!$Y$4:$AT$303,$L7,FALSE)</f>
        <v>83.780848540000008</v>
      </c>
      <c r="P7" s="35">
        <f>VLOOKUP('Informe 2'!$F$3,Datos!$Y$4:$AT$303,$L7,FALSE)</f>
        <v>70.330641129999989</v>
      </c>
      <c r="Q7" s="30">
        <f>VLOOKUP($H$3,Datos!$Y$4:$AT$303,'Informe 2'!$L6,FALSE)</f>
        <v>10.393733769999999</v>
      </c>
    </row>
    <row r="8" spans="2:17" x14ac:dyDescent="0.25">
      <c r="L8" s="33">
        <f t="shared" si="0"/>
        <v>5</v>
      </c>
      <c r="M8" s="40">
        <f t="shared" si="1"/>
        <v>2001</v>
      </c>
      <c r="N8" s="35">
        <f>VLOOKUP('Informe 2'!$B$3,Datos!$Y$4:$AT$303,$L8,FALSE)</f>
        <v>25.562799509999998</v>
      </c>
      <c r="O8" s="35">
        <f>VLOOKUP('Informe 2'!$D$3,Datos!$Y$4:$AT$303,$L8,FALSE)</f>
        <v>94.783118329999994</v>
      </c>
      <c r="P8" s="35">
        <f>VLOOKUP('Informe 2'!$F$3,Datos!$Y$4:$AT$303,$L8,FALSE)</f>
        <v>79.63826297</v>
      </c>
      <c r="Q8" s="30">
        <f>VLOOKUP($H$3,Datos!$Y$4:$AT$303,'Informe 2'!$L7,FALSE)</f>
        <v>10.74014156</v>
      </c>
    </row>
    <row r="9" spans="2:17" x14ac:dyDescent="0.25">
      <c r="L9" s="33">
        <f t="shared" si="0"/>
        <v>6</v>
      </c>
      <c r="M9" s="40">
        <f t="shared" si="1"/>
        <v>2002</v>
      </c>
      <c r="N9" s="35">
        <f>VLOOKUP('Informe 2'!$B$3,Datos!$Y$4:$AT$303,$L9,FALSE)</f>
        <v>27.27713387</v>
      </c>
      <c r="O9" s="35">
        <f>VLOOKUP('Informe 2'!$D$3,Datos!$Y$4:$AT$303,$L9,FALSE)</f>
        <v>100.28470680999999</v>
      </c>
      <c r="P9" s="35">
        <f>VLOOKUP('Informe 2'!$F$3,Datos!$Y$4:$AT$303,$L9,FALSE)</f>
        <v>85.63160268</v>
      </c>
      <c r="Q9" s="30">
        <f>VLOOKUP($H$3,Datos!$Y$4:$AT$303,'Informe 2'!$L8,FALSE)</f>
        <v>12.865668939999999</v>
      </c>
    </row>
    <row r="10" spans="2:17" x14ac:dyDescent="0.25">
      <c r="L10" s="33">
        <f t="shared" si="0"/>
        <v>7</v>
      </c>
      <c r="M10" s="40">
        <f t="shared" si="1"/>
        <v>2003</v>
      </c>
      <c r="N10" s="35">
        <f>VLOOKUP('Informe 2'!$B$3,Datos!$Y$4:$AT$303,$L10,FALSE)</f>
        <v>26.060040839999999</v>
      </c>
      <c r="O10" s="35">
        <f>VLOOKUP('Informe 2'!$D$3,Datos!$Y$4:$AT$303,$L10,FALSE)</f>
        <v>85.1136458</v>
      </c>
      <c r="P10" s="35">
        <f>VLOOKUP('Informe 2'!$F$3,Datos!$Y$4:$AT$303,$L10,FALSE)</f>
        <v>73.58326387000001</v>
      </c>
      <c r="Q10" s="30">
        <f>VLOOKUP($H$3,Datos!$Y$4:$AT$303,'Informe 2'!$L9,FALSE)</f>
        <v>13.532852459999999</v>
      </c>
    </row>
    <row r="11" spans="2:17" x14ac:dyDescent="0.25">
      <c r="L11" s="33">
        <f t="shared" si="0"/>
        <v>8</v>
      </c>
      <c r="M11" s="40">
        <f t="shared" si="1"/>
        <v>2004</v>
      </c>
      <c r="N11" s="35">
        <f>VLOOKUP('Informe 2'!$B$3,Datos!$Y$4:$AT$303,$L11,FALSE)</f>
        <v>27.63422087</v>
      </c>
      <c r="O11" s="35">
        <f>VLOOKUP('Informe 2'!$D$3,Datos!$Y$4:$AT$303,$L11,FALSE)</f>
        <v>94.629395979999998</v>
      </c>
      <c r="P11" s="35">
        <f>VLOOKUP('Informe 2'!$F$3,Datos!$Y$4:$AT$303,$L11,FALSE)</f>
        <v>82.386784569999989</v>
      </c>
      <c r="Q11" s="30">
        <f>VLOOKUP($H$3,Datos!$Y$4:$AT$303,'Informe 2'!$L10,FALSE)</f>
        <v>14.05660797</v>
      </c>
    </row>
    <row r="12" spans="2:17" x14ac:dyDescent="0.25">
      <c r="L12" s="33">
        <f t="shared" si="0"/>
        <v>9</v>
      </c>
      <c r="M12" s="40">
        <f t="shared" si="1"/>
        <v>2005</v>
      </c>
      <c r="N12" s="35">
        <f>VLOOKUP('Informe 2'!$B$3,Datos!$Y$4:$AT$303,$L12,FALSE)</f>
        <v>29.035544820000002</v>
      </c>
      <c r="O12" s="35">
        <f>VLOOKUP('Informe 2'!$D$3,Datos!$Y$4:$AT$303,$L12,FALSE)</f>
        <v>104.71716429</v>
      </c>
      <c r="P12" s="35">
        <f>VLOOKUP('Informe 2'!$F$3,Datos!$Y$4:$AT$303,$L12,FALSE)</f>
        <v>90.882870699999984</v>
      </c>
      <c r="Q12" s="30">
        <f>VLOOKUP($H$3,Datos!$Y$4:$AT$303,'Informe 2'!$L11,FALSE)</f>
        <v>17.160091190000003</v>
      </c>
    </row>
    <row r="13" spans="2:17" x14ac:dyDescent="0.25">
      <c r="L13" s="33">
        <f t="shared" si="0"/>
        <v>10</v>
      </c>
      <c r="M13" s="40">
        <f t="shared" si="1"/>
        <v>2006</v>
      </c>
      <c r="N13" s="35">
        <f>VLOOKUP('Informe 2'!$B$3,Datos!$Y$4:$AT$303,$L13,FALSE)</f>
        <v>31.105175579999997</v>
      </c>
      <c r="O13" s="35">
        <f>VLOOKUP('Informe 2'!$D$3,Datos!$Y$4:$AT$303,$L13,FALSE)</f>
        <v>119.42167953000001</v>
      </c>
      <c r="P13" s="35">
        <f>VLOOKUP('Informe 2'!$F$3,Datos!$Y$4:$AT$303,$L13,FALSE)</f>
        <v>104.35702437999998</v>
      </c>
      <c r="Q13" s="30">
        <f>VLOOKUP($H$3,Datos!$Y$4:$AT$303,'Informe 2'!$L12,FALSE)</f>
        <v>21.314723369999999</v>
      </c>
    </row>
    <row r="14" spans="2:17" x14ac:dyDescent="0.25">
      <c r="L14" s="33">
        <f t="shared" si="0"/>
        <v>11</v>
      </c>
      <c r="M14" s="40">
        <f t="shared" si="1"/>
        <v>2007</v>
      </c>
      <c r="N14" s="35">
        <f>VLOOKUP('Informe 2'!$B$3,Datos!$Y$4:$AT$303,$L14,FALSE)</f>
        <v>27.126573860000001</v>
      </c>
      <c r="O14" s="35">
        <f>VLOOKUP('Informe 2'!$D$3,Datos!$Y$4:$AT$303,$L14,FALSE)</f>
        <v>109.52271714</v>
      </c>
      <c r="P14" s="35">
        <f>VLOOKUP('Informe 2'!$F$3,Datos!$Y$4:$AT$303,$L14,FALSE)</f>
        <v>103.72769207999998</v>
      </c>
      <c r="Q14" s="30">
        <f>VLOOKUP($H$3,Datos!$Y$4:$AT$303,'Informe 2'!$L13,FALSE)</f>
        <v>27.41373463</v>
      </c>
    </row>
    <row r="15" spans="2:17" x14ac:dyDescent="0.25">
      <c r="L15" s="33">
        <f t="shared" si="0"/>
        <v>12</v>
      </c>
      <c r="M15" s="40">
        <f t="shared" si="1"/>
        <v>2008</v>
      </c>
      <c r="N15" s="35">
        <f>VLOOKUP('Informe 2'!$B$3,Datos!$Y$4:$AT$303,$L15,FALSE)</f>
        <v>27.413868609999998</v>
      </c>
      <c r="O15" s="35">
        <f>VLOOKUP('Informe 2'!$D$3,Datos!$Y$4:$AT$303,$L15,FALSE)</f>
        <v>90.598995130000006</v>
      </c>
      <c r="P15" s="35">
        <f>VLOOKUP('Informe 2'!$F$3,Datos!$Y$4:$AT$303,$L15,FALSE)</f>
        <v>81.869169289999988</v>
      </c>
      <c r="Q15" s="30">
        <f>VLOOKUP($H$3,Datos!$Y$4:$AT$303,'Informe 2'!$L14,FALSE)</f>
        <v>25.264520789999999</v>
      </c>
    </row>
    <row r="16" spans="2:17" x14ac:dyDescent="0.25">
      <c r="L16" s="33">
        <f t="shared" si="0"/>
        <v>13</v>
      </c>
      <c r="M16" s="40">
        <f t="shared" si="1"/>
        <v>2009</v>
      </c>
      <c r="N16" s="35">
        <f>VLOOKUP('Informe 2'!$B$3,Datos!$Y$4:$AT$303,$L16,FALSE)</f>
        <v>28.862091639999996</v>
      </c>
      <c r="O16" s="35">
        <f>VLOOKUP('Informe 2'!$D$3,Datos!$Y$4:$AT$303,$L16,FALSE)</f>
        <v>93.774152240000006</v>
      </c>
      <c r="P16" s="35">
        <f>VLOOKUP('Informe 2'!$F$3,Datos!$Y$4:$AT$303,$L16,FALSE)</f>
        <v>82.939258039999999</v>
      </c>
      <c r="Q16" s="30">
        <f>VLOOKUP($H$3,Datos!$Y$4:$AT$303,'Informe 2'!$L15,FALSE)</f>
        <v>19.305693380000001</v>
      </c>
    </row>
    <row r="17" spans="12:17" x14ac:dyDescent="0.25">
      <c r="L17" s="33">
        <f t="shared" si="0"/>
        <v>14</v>
      </c>
      <c r="M17" s="40">
        <f t="shared" si="1"/>
        <v>2010</v>
      </c>
      <c r="N17" s="35">
        <f>VLOOKUP('Informe 2'!$B$3,Datos!$Y$4:$AT$303,$L17,FALSE)</f>
        <v>29.420867090000002</v>
      </c>
      <c r="O17" s="35">
        <f>VLOOKUP('Informe 2'!$D$3,Datos!$Y$4:$AT$303,$L17,FALSE)</f>
        <v>108.57857022999998</v>
      </c>
      <c r="P17" s="35">
        <f>VLOOKUP('Informe 2'!$F$3,Datos!$Y$4:$AT$303,$L17,FALSE)</f>
        <v>105.00780121</v>
      </c>
      <c r="Q17" s="30">
        <f>VLOOKUP($H$3,Datos!$Y$4:$AT$303,'Informe 2'!$L16,FALSE)</f>
        <v>17.803679239999997</v>
      </c>
    </row>
    <row r="18" spans="12:17" x14ac:dyDescent="0.25">
      <c r="L18" s="33">
        <f t="shared" si="0"/>
        <v>15</v>
      </c>
      <c r="M18" s="40">
        <f t="shared" si="1"/>
        <v>2011</v>
      </c>
      <c r="N18" s="35">
        <f>VLOOKUP('Informe 2'!$B$3,Datos!$Y$4:$AT$303,$L18,FALSE)</f>
        <v>29.933198820000001</v>
      </c>
      <c r="O18" s="35">
        <f>VLOOKUP('Informe 2'!$D$3,Datos!$Y$4:$AT$303,$L18,FALSE)</f>
        <v>108.24395328999999</v>
      </c>
      <c r="P18" s="35">
        <f>VLOOKUP('Informe 2'!$F$3,Datos!$Y$4:$AT$303,$L18,FALSE)</f>
        <v>101.62005499000001</v>
      </c>
      <c r="Q18" s="30">
        <f>VLOOKUP($H$3,Datos!$Y$4:$AT$303,'Informe 2'!$L17,FALSE)</f>
        <v>20.186557189999998</v>
      </c>
    </row>
    <row r="19" spans="12:17" x14ac:dyDescent="0.25">
      <c r="L19" s="33">
        <f t="shared" si="0"/>
        <v>16</v>
      </c>
      <c r="M19" s="40">
        <f t="shared" si="1"/>
        <v>2012</v>
      </c>
      <c r="N19" s="35">
        <f>VLOOKUP('Informe 2'!$B$3,Datos!$Y$4:$AT$303,$L19,FALSE)</f>
        <v>29.021073080000001</v>
      </c>
      <c r="O19" s="35">
        <f>VLOOKUP('Informe 2'!$D$3,Datos!$Y$4:$AT$303,$L19,FALSE)</f>
        <v>110.37476635000002</v>
      </c>
      <c r="P19" s="35">
        <f>VLOOKUP('Informe 2'!$F$3,Datos!$Y$4:$AT$303,$L19,FALSE)</f>
        <v>102.44193528000001</v>
      </c>
      <c r="Q19" s="30">
        <f>VLOOKUP($H$3,Datos!$Y$4:$AT$303,'Informe 2'!$L18,FALSE)</f>
        <v>18.16041508</v>
      </c>
    </row>
    <row r="20" spans="12:17" x14ac:dyDescent="0.25">
      <c r="L20" s="33">
        <f t="shared" si="0"/>
        <v>17</v>
      </c>
      <c r="M20" s="40">
        <f t="shared" si="1"/>
        <v>2013</v>
      </c>
      <c r="N20" s="35">
        <f>VLOOKUP('Informe 2'!$B$3,Datos!$Y$4:$AT$303,$L20,FALSE)</f>
        <v>29.240511359999999</v>
      </c>
      <c r="O20" s="35">
        <f>VLOOKUP('Informe 2'!$D$3,Datos!$Y$4:$AT$303,$L20,FALSE)</f>
        <v>113.24511303</v>
      </c>
      <c r="P20" s="35">
        <f>VLOOKUP('Informe 2'!$F$3,Datos!$Y$4:$AT$303,$L20,FALSE)</f>
        <v>104.42136479999999</v>
      </c>
      <c r="Q20" s="30">
        <f>VLOOKUP($H$3,Datos!$Y$4:$AT$303,'Informe 2'!$L19,FALSE)</f>
        <v>20.683282990000002</v>
      </c>
    </row>
    <row r="21" spans="12:17" x14ac:dyDescent="0.25">
      <c r="L21" s="33">
        <f t="shared" si="0"/>
        <v>18</v>
      </c>
      <c r="M21" s="40">
        <f t="shared" si="1"/>
        <v>2014</v>
      </c>
      <c r="N21" s="35">
        <f>VLOOKUP('Informe 2'!$B$3,Datos!$Y$4:$AT$303,$L21,FALSE)</f>
        <v>29.476104069999998</v>
      </c>
      <c r="O21" s="35">
        <f>VLOOKUP('Informe 2'!$D$3,Datos!$Y$4:$AT$303,$L21,FALSE)</f>
        <v>117.26063230000001</v>
      </c>
      <c r="P21" s="35">
        <f>VLOOKUP('Informe 2'!$F$3,Datos!$Y$4:$AT$303,$L21,FALSE)</f>
        <v>107.37560569000001</v>
      </c>
      <c r="Q21" s="30">
        <f>VLOOKUP($H$3,Datos!$Y$4:$AT$303,'Informe 2'!$L20,FALSE)</f>
        <v>19.883715199999997</v>
      </c>
    </row>
    <row r="22" spans="12:17" x14ac:dyDescent="0.25">
      <c r="L22" s="33">
        <f t="shared" si="0"/>
        <v>19</v>
      </c>
      <c r="M22" s="40">
        <f t="shared" si="1"/>
        <v>2015</v>
      </c>
      <c r="N22" s="35">
        <f>VLOOKUP('Informe 2'!$B$3,Datos!$Y$4:$AT$303,$L22,FALSE)</f>
        <v>28.939961880000002</v>
      </c>
      <c r="O22" s="35">
        <f>VLOOKUP('Informe 2'!$D$3,Datos!$Y$4:$AT$303,$L22,FALSE)</f>
        <v>112.07783796</v>
      </c>
      <c r="P22" s="35">
        <f>VLOOKUP('Informe 2'!$F$3,Datos!$Y$4:$AT$303,$L22,FALSE)</f>
        <v>100.28980080000001</v>
      </c>
      <c r="Q22" s="30">
        <f>VLOOKUP($H$3,Datos!$Y$4:$AT$303,'Informe 2'!$L21,FALSE)</f>
        <v>20.132289200000002</v>
      </c>
    </row>
    <row r="23" spans="12:17" x14ac:dyDescent="0.25">
      <c r="L23" s="33">
        <f t="shared" si="0"/>
        <v>20</v>
      </c>
      <c r="M23" s="40">
        <f t="shared" si="1"/>
        <v>2016</v>
      </c>
      <c r="N23" s="35">
        <f>VLOOKUP('Informe 2'!$B$3,Datos!$Y$4:$AT$303,$L23,FALSE)</f>
        <v>31.802769459999997</v>
      </c>
      <c r="O23" s="35">
        <f>VLOOKUP('Informe 2'!$D$3,Datos!$Y$4:$AT$303,$L23,FALSE)</f>
        <v>133.05811573</v>
      </c>
      <c r="P23" s="35">
        <f>VLOOKUP('Informe 2'!$F$3,Datos!$Y$4:$AT$303,$L23,FALSE)</f>
        <v>113.54097723000002</v>
      </c>
      <c r="Q23" s="30">
        <f>VLOOKUP($H$3,Datos!$Y$4:$AT$303,'Informe 2'!$L22,FALSE)</f>
        <v>21.805332109999998</v>
      </c>
    </row>
    <row r="24" spans="12:17" x14ac:dyDescent="0.25">
      <c r="L24" s="33">
        <f t="shared" si="0"/>
        <v>21</v>
      </c>
      <c r="M24" s="40">
        <f t="shared" si="1"/>
        <v>2017</v>
      </c>
      <c r="N24" s="35">
        <f>VLOOKUP('Informe 2'!$B$3,Datos!$Y$4:$AT$303,$L24,FALSE)</f>
        <v>34.780471110000001</v>
      </c>
      <c r="O24" s="35">
        <f>VLOOKUP('Informe 2'!$D$3,Datos!$Y$4:$AT$303,$L24,FALSE)</f>
        <v>143.30087230999999</v>
      </c>
      <c r="P24" s="35">
        <f>VLOOKUP('Informe 2'!$F$3,Datos!$Y$4:$AT$303,$L24,FALSE)</f>
        <v>123.65460372000001</v>
      </c>
      <c r="Q24" s="30">
        <f>VLOOKUP($H$3,Datos!$Y$4:$AT$303,'Informe 2'!$L23,FALSE)</f>
        <v>26.103055730000005</v>
      </c>
    </row>
    <row r="25" spans="12:17" x14ac:dyDescent="0.25">
      <c r="L25" s="33">
        <f t="shared" si="0"/>
        <v>22</v>
      </c>
      <c r="M25" s="40">
        <f t="shared" si="1"/>
        <v>2018</v>
      </c>
      <c r="N25" s="35">
        <f>VLOOKUP('Informe 2'!$B$3,Datos!$Y$4:$AT$303,$L25,FALSE)</f>
        <v>35.048784089999998</v>
      </c>
      <c r="O25" s="35">
        <f>VLOOKUP('Informe 2'!$D$3,Datos!$Y$4:$AT$303,$L25,FALSE)</f>
        <v>140.34022744999999</v>
      </c>
      <c r="P25" s="35">
        <f>VLOOKUP('Informe 2'!$F$3,Datos!$Y$4:$AT$303,$L25,FALSE)</f>
        <v>123.21644017999999</v>
      </c>
      <c r="Q25" s="30">
        <f>VLOOKUP($H$3,Datos!$Y$4:$AT$303,'Informe 2'!$L24,FALSE)</f>
        <v>29.203374800000006</v>
      </c>
    </row>
    <row r="26" spans="12:17" x14ac:dyDescent="0.25">
      <c r="Q26" s="30">
        <f>VLOOKUP($H$3,Datos!$Y$4:$AT$303,'Informe 2'!$L25,FALSE)</f>
        <v>31.440688500000004</v>
      </c>
    </row>
    <row r="28" spans="12:17" x14ac:dyDescent="0.25">
      <c r="L28" s="33"/>
      <c r="M28" s="33"/>
      <c r="N28" s="33"/>
      <c r="O28" s="33"/>
      <c r="P28" s="33"/>
    </row>
    <row r="29" spans="12:17" x14ac:dyDescent="0.25">
      <c r="L29" s="33"/>
      <c r="M29" s="33"/>
      <c r="N29" s="33"/>
      <c r="O29" s="33"/>
      <c r="P29" s="33"/>
    </row>
    <row r="30" spans="12:17" x14ac:dyDescent="0.25">
      <c r="L30" s="33"/>
      <c r="M30" s="33"/>
      <c r="N30" s="33"/>
      <c r="O30" s="33"/>
      <c r="P30" s="33"/>
    </row>
    <row r="31" spans="12:17" x14ac:dyDescent="0.25">
      <c r="L31" s="33"/>
      <c r="M31" s="33"/>
      <c r="N31" s="33"/>
      <c r="O31" s="33"/>
      <c r="P31" s="33"/>
    </row>
    <row r="32" spans="12:17" x14ac:dyDescent="0.25">
      <c r="L32" s="33"/>
      <c r="M32" s="33"/>
      <c r="N32" s="33"/>
      <c r="O32" s="33"/>
      <c r="P32" s="33"/>
    </row>
    <row r="33" spans="12:16" x14ac:dyDescent="0.25">
      <c r="L33" s="33"/>
      <c r="M33" s="33"/>
      <c r="N33" s="33"/>
      <c r="O33" s="33"/>
      <c r="P33" s="33"/>
    </row>
    <row r="34" spans="12:16" x14ac:dyDescent="0.25">
      <c r="L34" s="33"/>
      <c r="M34" s="33"/>
      <c r="N34" s="33"/>
      <c r="O34" s="33"/>
      <c r="P34" s="33"/>
    </row>
    <row r="35" spans="12:16" x14ac:dyDescent="0.25">
      <c r="L35" s="33"/>
      <c r="M35" s="33"/>
      <c r="N35" s="33"/>
      <c r="O35" s="33"/>
      <c r="P35" s="33"/>
    </row>
    <row r="36" spans="12:16" x14ac:dyDescent="0.25">
      <c r="L36" s="33"/>
      <c r="M36" s="33"/>
      <c r="N36" s="33"/>
      <c r="O36" s="33"/>
      <c r="P36" s="33"/>
    </row>
    <row r="37" spans="12:16" x14ac:dyDescent="0.25">
      <c r="L37" s="33"/>
      <c r="M37" s="33"/>
      <c r="N37" s="33"/>
      <c r="O37" s="33"/>
      <c r="P37" s="33"/>
    </row>
    <row r="38" spans="12:16" x14ac:dyDescent="0.25">
      <c r="L38" s="33"/>
      <c r="M38" s="33"/>
      <c r="N38" s="33"/>
      <c r="O38" s="33"/>
      <c r="P38" s="33"/>
    </row>
    <row r="39" spans="12:16" x14ac:dyDescent="0.25">
      <c r="L39" s="33"/>
      <c r="M39" s="33"/>
      <c r="N39" s="33"/>
      <c r="O39" s="33"/>
      <c r="P39" s="33"/>
    </row>
    <row r="40" spans="12:16" x14ac:dyDescent="0.25">
      <c r="L40" s="33"/>
      <c r="M40" s="33"/>
      <c r="N40" s="33"/>
      <c r="O40" s="33"/>
      <c r="P40" s="33"/>
    </row>
    <row r="41" spans="12:16" x14ac:dyDescent="0.25">
      <c r="L41" s="33"/>
      <c r="M41" s="33"/>
      <c r="N41" s="33"/>
      <c r="O41" s="33"/>
      <c r="P41" s="33"/>
    </row>
    <row r="42" spans="12:16" x14ac:dyDescent="0.25">
      <c r="L42" s="33"/>
      <c r="M42" s="33"/>
      <c r="N42" s="33"/>
      <c r="O42" s="33"/>
      <c r="P42" s="33"/>
    </row>
    <row r="43" spans="12:16" x14ac:dyDescent="0.25">
      <c r="L43" s="33"/>
      <c r="M43" s="33"/>
      <c r="N43" s="33"/>
      <c r="O43" s="33"/>
      <c r="P43" s="33"/>
    </row>
    <row r="44" spans="12:16" x14ac:dyDescent="0.25">
      <c r="L44" s="33"/>
      <c r="M44" s="33"/>
      <c r="N44" s="33"/>
      <c r="O44" s="33"/>
      <c r="P44" s="33"/>
    </row>
    <row r="45" spans="12:16" x14ac:dyDescent="0.25">
      <c r="L45" s="33"/>
      <c r="M45" s="33"/>
      <c r="N45" s="33"/>
      <c r="O45" s="33"/>
      <c r="P45" s="33"/>
    </row>
    <row r="46" spans="12:16" x14ac:dyDescent="0.25">
      <c r="L46" s="33"/>
      <c r="M46" s="33"/>
      <c r="N46" s="33"/>
      <c r="O46" s="33"/>
      <c r="P46" s="33"/>
    </row>
    <row r="47" spans="12:16" x14ac:dyDescent="0.25">
      <c r="L47" s="33"/>
      <c r="M47" s="33"/>
      <c r="N47" s="33"/>
      <c r="O47" s="33"/>
      <c r="P47" s="33"/>
    </row>
    <row r="48" spans="12:16" x14ac:dyDescent="0.25">
      <c r="L48" s="33"/>
      <c r="M48" s="33"/>
      <c r="N48" s="33"/>
      <c r="O48" s="33"/>
      <c r="P48" s="33"/>
    </row>
    <row r="49" spans="12:16" x14ac:dyDescent="0.25">
      <c r="L49" s="33"/>
      <c r="M49" s="33"/>
      <c r="N49" s="33"/>
      <c r="O49" s="33"/>
      <c r="P49" s="33"/>
    </row>
    <row r="50" spans="12:16" x14ac:dyDescent="0.25">
      <c r="L50" s="33"/>
      <c r="M50" s="33"/>
      <c r="N50" s="33"/>
      <c r="O50" s="33"/>
      <c r="P50" s="33"/>
    </row>
    <row r="51" spans="12:16" x14ac:dyDescent="0.25">
      <c r="L51" s="33"/>
      <c r="M51" s="33"/>
      <c r="N51" s="33"/>
      <c r="O51" s="33"/>
      <c r="P51" s="33"/>
    </row>
    <row r="52" spans="12:16" x14ac:dyDescent="0.25">
      <c r="L52" s="33"/>
      <c r="M52" s="33"/>
      <c r="N52" s="33"/>
      <c r="O52" s="33"/>
      <c r="P52" s="33"/>
    </row>
    <row r="53" spans="12:16" x14ac:dyDescent="0.25">
      <c r="L53" s="33"/>
      <c r="M53" s="33"/>
      <c r="N53" s="33"/>
      <c r="O53" s="33"/>
      <c r="P53" s="33"/>
    </row>
    <row r="54" spans="12:16" x14ac:dyDescent="0.25">
      <c r="L54" s="33"/>
      <c r="M54" s="33"/>
      <c r="N54" s="33"/>
      <c r="O54" s="33"/>
      <c r="P54" s="33"/>
    </row>
  </sheetData>
  <sheetProtection password="C8CE" sheet="1" objects="1" scenarios="1"/>
  <pageMargins left="0.7" right="0.7" top="0.75" bottom="0.7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Datos!$Y$4:$Y$303</xm:f>
          </x14:formula1>
          <xm:sqref>D3 F3 H3 B3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816"/>
  <sheetViews>
    <sheetView zoomScale="90" zoomScaleNormal="90" workbookViewId="0">
      <pane xSplit="2" ySplit="3" topLeftCell="C284" activePane="bottomRight" state="frozen"/>
      <selection activeCell="B2994" sqref="B2994"/>
      <selection pane="topRight" activeCell="B2994" sqref="B2994"/>
      <selection pane="bottomLeft" activeCell="B2994" sqref="B2994"/>
      <selection pane="bottomRight" activeCell="C311" sqref="C311"/>
    </sheetView>
  </sheetViews>
  <sheetFormatPr baseColWidth="10" defaultRowHeight="15.75" thickBottom="1" x14ac:dyDescent="0.3"/>
  <cols>
    <col min="1" max="1" width="7.7109375" style="10" bestFit="1" customWidth="1"/>
    <col min="2" max="2" width="6.5703125" style="10" customWidth="1"/>
    <col min="3" max="3" width="11.85546875" style="10" bestFit="1" customWidth="1"/>
    <col min="4" max="23" width="11.5703125" style="10" bestFit="1" customWidth="1"/>
    <col min="24" max="24" width="11.5703125" style="10" customWidth="1"/>
    <col min="25" max="25" width="11.5703125" style="19" customWidth="1"/>
    <col min="26" max="26" width="14.7109375" style="10" bestFit="1" customWidth="1"/>
    <col min="27" max="27" width="13.28515625" style="10" bestFit="1" customWidth="1"/>
    <col min="28" max="46" width="14.7109375" style="10" bestFit="1" customWidth="1"/>
    <col min="47" max="47" width="14.7109375" style="10" customWidth="1"/>
    <col min="48" max="16384" width="11.42578125" style="10"/>
  </cols>
  <sheetData>
    <row r="1" spans="1:68" thickBot="1" x14ac:dyDescent="0.3">
      <c r="A1" s="6"/>
      <c r="B1" s="23"/>
      <c r="C1" s="7" t="s">
        <v>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45"/>
      <c r="X1" s="4"/>
      <c r="Y1"/>
      <c r="Z1" s="46" t="s">
        <v>0</v>
      </c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45"/>
      <c r="AV1" s="7" t="s">
        <v>0</v>
      </c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</row>
    <row r="2" spans="1:68" thickBot="1" x14ac:dyDescent="0.3">
      <c r="A2" s="9"/>
      <c r="B2" s="24"/>
      <c r="C2" s="1">
        <v>1998</v>
      </c>
      <c r="D2" s="1">
        <v>1999</v>
      </c>
      <c r="E2" s="1">
        <v>2000</v>
      </c>
      <c r="F2" s="1">
        <v>2001</v>
      </c>
      <c r="G2" s="1">
        <v>2002</v>
      </c>
      <c r="H2" s="1">
        <v>2003</v>
      </c>
      <c r="I2" s="1">
        <v>2004</v>
      </c>
      <c r="J2" s="1">
        <v>2005</v>
      </c>
      <c r="K2" s="1">
        <v>2006</v>
      </c>
      <c r="L2" s="1">
        <v>2007</v>
      </c>
      <c r="M2" s="1">
        <v>2008</v>
      </c>
      <c r="N2" s="1">
        <v>2009</v>
      </c>
      <c r="O2" s="1">
        <v>2010</v>
      </c>
      <c r="P2" s="1">
        <v>2011</v>
      </c>
      <c r="Q2" s="1">
        <v>2012</v>
      </c>
      <c r="R2" s="1">
        <v>2013</v>
      </c>
      <c r="S2" s="1">
        <v>2014</v>
      </c>
      <c r="T2" s="1">
        <v>2015</v>
      </c>
      <c r="U2" s="1">
        <v>2016</v>
      </c>
      <c r="V2" s="1">
        <v>2017</v>
      </c>
      <c r="W2" s="44">
        <v>2018</v>
      </c>
      <c r="X2" s="4"/>
      <c r="Y2"/>
      <c r="Z2" s="44">
        <v>1998</v>
      </c>
      <c r="AA2" s="1">
        <v>1999</v>
      </c>
      <c r="AB2" s="1">
        <v>2000</v>
      </c>
      <c r="AC2" s="1">
        <v>2001</v>
      </c>
      <c r="AD2" s="1">
        <v>2002</v>
      </c>
      <c r="AE2" s="1">
        <v>2003</v>
      </c>
      <c r="AF2" s="1">
        <v>2004</v>
      </c>
      <c r="AG2" s="1">
        <v>2005</v>
      </c>
      <c r="AH2" s="1">
        <v>2006</v>
      </c>
      <c r="AI2" s="1">
        <v>2007</v>
      </c>
      <c r="AJ2" s="1">
        <v>2008</v>
      </c>
      <c r="AK2" s="1">
        <v>2009</v>
      </c>
      <c r="AL2" s="1">
        <v>2010</v>
      </c>
      <c r="AM2" s="1">
        <v>2011</v>
      </c>
      <c r="AN2" s="1">
        <v>2012</v>
      </c>
      <c r="AO2" s="1">
        <v>2013</v>
      </c>
      <c r="AP2" s="1">
        <v>2014</v>
      </c>
      <c r="AQ2" s="1">
        <v>2015</v>
      </c>
      <c r="AR2" s="1">
        <v>2016</v>
      </c>
      <c r="AS2" s="1">
        <v>2017</v>
      </c>
      <c r="AT2" s="44">
        <v>2018</v>
      </c>
      <c r="AV2" s="44">
        <v>1998</v>
      </c>
      <c r="AW2" s="1">
        <v>1999</v>
      </c>
      <c r="AX2" s="1">
        <v>2000</v>
      </c>
      <c r="AY2" s="1">
        <v>2001</v>
      </c>
      <c r="AZ2" s="1">
        <v>2002</v>
      </c>
      <c r="BA2" s="1">
        <v>2003</v>
      </c>
      <c r="BB2" s="1">
        <v>2004</v>
      </c>
      <c r="BC2" s="1">
        <v>2005</v>
      </c>
      <c r="BD2" s="1">
        <v>2006</v>
      </c>
      <c r="BE2" s="1">
        <v>2007</v>
      </c>
      <c r="BF2" s="1">
        <v>2008</v>
      </c>
      <c r="BG2" s="1">
        <v>2009</v>
      </c>
      <c r="BH2" s="1">
        <v>2010</v>
      </c>
      <c r="BI2" s="1">
        <v>2011</v>
      </c>
      <c r="BJ2" s="1">
        <v>2012</v>
      </c>
      <c r="BK2" s="1">
        <v>2013</v>
      </c>
      <c r="BL2" s="1">
        <v>2014</v>
      </c>
      <c r="BM2" s="1">
        <v>2015</v>
      </c>
      <c r="BN2" s="1">
        <v>2016</v>
      </c>
      <c r="BO2" s="1">
        <v>2017</v>
      </c>
      <c r="BP2" s="2">
        <v>2018</v>
      </c>
    </row>
    <row r="3" spans="1:68" ht="24.75" thickBot="1" x14ac:dyDescent="0.3">
      <c r="A3" s="3" t="s">
        <v>1</v>
      </c>
      <c r="B3" s="25"/>
      <c r="C3" s="1" t="s">
        <v>24</v>
      </c>
      <c r="D3" s="1" t="s">
        <v>24</v>
      </c>
      <c r="E3" s="1" t="s">
        <v>24</v>
      </c>
      <c r="F3" s="1" t="s">
        <v>24</v>
      </c>
      <c r="G3" s="1" t="s">
        <v>24</v>
      </c>
      <c r="H3" s="1" t="s">
        <v>24</v>
      </c>
      <c r="I3" s="1" t="s">
        <v>24</v>
      </c>
      <c r="J3" s="1" t="s">
        <v>24</v>
      </c>
      <c r="K3" s="1" t="s">
        <v>24</v>
      </c>
      <c r="L3" s="1" t="s">
        <v>24</v>
      </c>
      <c r="M3" s="1" t="s">
        <v>24</v>
      </c>
      <c r="N3" s="1" t="s">
        <v>24</v>
      </c>
      <c r="O3" s="1" t="s">
        <v>24</v>
      </c>
      <c r="P3" s="1" t="s">
        <v>24</v>
      </c>
      <c r="Q3" s="1" t="s">
        <v>24</v>
      </c>
      <c r="R3" s="1" t="s">
        <v>24</v>
      </c>
      <c r="S3" s="1" t="s">
        <v>24</v>
      </c>
      <c r="T3" s="1" t="s">
        <v>24</v>
      </c>
      <c r="U3" s="1" t="s">
        <v>24</v>
      </c>
      <c r="V3" s="1" t="s">
        <v>24</v>
      </c>
      <c r="W3" s="1" t="s">
        <v>24</v>
      </c>
      <c r="X3" s="4"/>
      <c r="Y3"/>
      <c r="Z3" s="44" t="s">
        <v>4</v>
      </c>
      <c r="AA3" s="1" t="s">
        <v>4</v>
      </c>
      <c r="AB3" s="1" t="s">
        <v>4</v>
      </c>
      <c r="AC3" s="1" t="s">
        <v>4</v>
      </c>
      <c r="AD3" s="1" t="s">
        <v>4</v>
      </c>
      <c r="AE3" s="1" t="s">
        <v>4</v>
      </c>
      <c r="AF3" s="1" t="s">
        <v>4</v>
      </c>
      <c r="AG3" s="1" t="s">
        <v>4</v>
      </c>
      <c r="AH3" s="1" t="s">
        <v>4</v>
      </c>
      <c r="AI3" s="1" t="s">
        <v>4</v>
      </c>
      <c r="AJ3" s="1" t="s">
        <v>4</v>
      </c>
      <c r="AK3" s="1" t="s">
        <v>4</v>
      </c>
      <c r="AL3" s="1" t="s">
        <v>4</v>
      </c>
      <c r="AM3" s="1" t="s">
        <v>4</v>
      </c>
      <c r="AN3" s="1" t="s">
        <v>4</v>
      </c>
      <c r="AO3" s="1" t="s">
        <v>4</v>
      </c>
      <c r="AP3" s="1" t="s">
        <v>4</v>
      </c>
      <c r="AQ3" s="1" t="s">
        <v>4</v>
      </c>
      <c r="AR3" s="1" t="s">
        <v>4</v>
      </c>
      <c r="AS3" s="1" t="s">
        <v>4</v>
      </c>
      <c r="AT3" s="1" t="s">
        <v>4</v>
      </c>
      <c r="AV3" s="42" t="s">
        <v>8</v>
      </c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</row>
    <row r="4" spans="1:68" thickBot="1" x14ac:dyDescent="0.3">
      <c r="A4" s="3">
        <v>1</v>
      </c>
      <c r="B4" s="19">
        <v>50</v>
      </c>
      <c r="C4" s="4">
        <v>812451</v>
      </c>
      <c r="D4" s="4">
        <v>546936</v>
      </c>
      <c r="E4" s="4">
        <v>583099</v>
      </c>
      <c r="F4" s="4">
        <v>638824</v>
      </c>
      <c r="G4" s="4">
        <v>626631</v>
      </c>
      <c r="H4" s="4">
        <v>555709</v>
      </c>
      <c r="I4" s="4">
        <v>582281</v>
      </c>
      <c r="J4" s="4">
        <v>607355</v>
      </c>
      <c r="K4" s="4">
        <v>645623</v>
      </c>
      <c r="L4" s="4">
        <v>562017</v>
      </c>
      <c r="M4" s="4">
        <v>596526</v>
      </c>
      <c r="N4" s="4">
        <v>637184</v>
      </c>
      <c r="O4" s="4">
        <v>637226</v>
      </c>
      <c r="P4" s="4">
        <v>647104</v>
      </c>
      <c r="Q4" s="4">
        <v>627918</v>
      </c>
      <c r="R4" s="4">
        <v>637556</v>
      </c>
      <c r="S4" s="4">
        <v>647877</v>
      </c>
      <c r="T4" s="4">
        <v>600064</v>
      </c>
      <c r="U4" s="4">
        <v>672511</v>
      </c>
      <c r="V4" s="4">
        <v>751010</v>
      </c>
      <c r="W4" s="4">
        <v>750054</v>
      </c>
      <c r="X4" s="4"/>
      <c r="Y4" s="19">
        <v>50</v>
      </c>
      <c r="Z4" s="4">
        <v>38.110146050000004</v>
      </c>
      <c r="AA4" s="4">
        <v>22.611099829999997</v>
      </c>
      <c r="AB4" s="4">
        <v>23.536874130000001</v>
      </c>
      <c r="AC4" s="4">
        <v>25.562799509999998</v>
      </c>
      <c r="AD4" s="4">
        <v>27.27713387</v>
      </c>
      <c r="AE4" s="4">
        <v>26.060040839999999</v>
      </c>
      <c r="AF4" s="4">
        <v>27.63422087</v>
      </c>
      <c r="AG4" s="4">
        <v>29.035544820000002</v>
      </c>
      <c r="AH4" s="4">
        <v>31.105175579999997</v>
      </c>
      <c r="AI4" s="4">
        <v>27.126573860000001</v>
      </c>
      <c r="AJ4" s="4">
        <v>27.413868609999998</v>
      </c>
      <c r="AK4" s="4">
        <v>28.862091639999996</v>
      </c>
      <c r="AL4" s="4">
        <v>29.420867090000002</v>
      </c>
      <c r="AM4" s="4">
        <v>29.933198820000001</v>
      </c>
      <c r="AN4" s="4">
        <v>29.021073080000001</v>
      </c>
      <c r="AO4" s="4">
        <v>29.240511359999999</v>
      </c>
      <c r="AP4" s="4">
        <v>29.476104069999998</v>
      </c>
      <c r="AQ4" s="4">
        <v>28.939961880000002</v>
      </c>
      <c r="AR4" s="4">
        <v>31.802769459999997</v>
      </c>
      <c r="AS4" s="4">
        <v>34.780471110000001</v>
      </c>
      <c r="AT4" s="4">
        <v>35.048784089999998</v>
      </c>
      <c r="AV4" s="41">
        <f>+Datos!Z4/Datos!Z$305*100</f>
        <v>0.79396351743736182</v>
      </c>
      <c r="AW4" s="41">
        <f>+Datos!AA4/Datos!AA$305*100</f>
        <v>0.56548147144664784</v>
      </c>
      <c r="AX4" s="41">
        <f>+Datos!AB4/Datos!AB$305*100</f>
        <v>0.53255495043134526</v>
      </c>
      <c r="AY4" s="41">
        <f>+Datos!AC4/Datos!AC$305*100</f>
        <v>0.51308174026455744</v>
      </c>
      <c r="AZ4" s="41">
        <f>+Datos!AD4/Datos!AD$305*100</f>
        <v>0.51091921495981785</v>
      </c>
      <c r="BA4" s="41">
        <f>+Datos!AE4/Datos!AE$305*100</f>
        <v>0.48259013162134484</v>
      </c>
      <c r="BB4" s="41">
        <f>+Datos!AF4/Datos!AF$305*100</f>
        <v>0.43035276949587292</v>
      </c>
      <c r="BC4" s="41">
        <f>+Datos!AG4/Datos!AG$305*100</f>
        <v>0.36450576180714134</v>
      </c>
      <c r="BD4" s="41">
        <f>+Datos!AH4/Datos!AH$305*100</f>
        <v>0.28236297194314647</v>
      </c>
      <c r="BE4" s="41">
        <f>+Datos!AI4/Datos!AI$305*100</f>
        <v>0.28957449121111012</v>
      </c>
      <c r="BF4" s="41">
        <f>+Datos!AJ4/Datos!AJ$305*100</f>
        <v>0.40836164638428996</v>
      </c>
      <c r="BG4" s="41">
        <f>+Datos!AK4/Datos!AK$305*100</f>
        <v>0.48030383822488837</v>
      </c>
      <c r="BH4" s="41">
        <f>+Datos!AL4/Datos!AL$305*100</f>
        <v>0.46165536528306461</v>
      </c>
      <c r="BI4" s="41">
        <f>+Datos!AM4/Datos!AM$305*100</f>
        <v>0.47194161257182421</v>
      </c>
      <c r="BJ4" s="41">
        <f>+Datos!AN4/Datos!AN$305*100</f>
        <v>0.42689468079770171</v>
      </c>
      <c r="BK4" s="41">
        <f>+Datos!AO4/Datos!AO$305*100</f>
        <v>0.42632445289561671</v>
      </c>
      <c r="BL4" s="41">
        <f>+Datos!AP4/Datos!AP$305*100</f>
        <v>0.3887298297657909</v>
      </c>
      <c r="BM4" s="41">
        <f>+Datos!AQ4/Datos!AQ$305*100</f>
        <v>0.36423831839983634</v>
      </c>
      <c r="BN4" s="41">
        <f>+Datos!AR4/Datos!AR$305*100</f>
        <v>0.34735809074540586</v>
      </c>
      <c r="BO4" s="41">
        <f>+Datos!AS4/Datos!AS$305*100</f>
        <v>0.33505674029080773</v>
      </c>
      <c r="BP4" s="41">
        <f>+Datos!AT4/Datos!AT$305*100</f>
        <v>0.29403766639921308</v>
      </c>
    </row>
    <row r="5" spans="1:68" thickBot="1" x14ac:dyDescent="0.3">
      <c r="A5" s="3">
        <v>2</v>
      </c>
      <c r="B5" s="19">
        <v>150</v>
      </c>
      <c r="C5" s="4">
        <v>647408</v>
      </c>
      <c r="D5" s="4">
        <v>359577</v>
      </c>
      <c r="E5" s="4">
        <v>383505</v>
      </c>
      <c r="F5" s="4">
        <v>426990</v>
      </c>
      <c r="G5" s="4">
        <v>442729</v>
      </c>
      <c r="H5" s="4">
        <v>400142</v>
      </c>
      <c r="I5" s="4">
        <v>432986</v>
      </c>
      <c r="J5" s="4">
        <v>461380</v>
      </c>
      <c r="K5" s="4">
        <v>503941</v>
      </c>
      <c r="L5" s="4">
        <v>434015</v>
      </c>
      <c r="M5" s="4">
        <v>418079</v>
      </c>
      <c r="N5" s="4">
        <v>443887</v>
      </c>
      <c r="O5" s="4">
        <v>449536</v>
      </c>
      <c r="P5" s="4">
        <v>458604</v>
      </c>
      <c r="Q5" s="4">
        <v>454056</v>
      </c>
      <c r="R5" s="4">
        <v>460490</v>
      </c>
      <c r="S5" s="4">
        <v>470781</v>
      </c>
      <c r="T5" s="4">
        <v>496482</v>
      </c>
      <c r="U5" s="4">
        <v>606379</v>
      </c>
      <c r="V5" s="4">
        <v>629600</v>
      </c>
      <c r="W5" s="4">
        <v>633390</v>
      </c>
      <c r="X5" s="4"/>
      <c r="Y5" s="19">
        <f t="shared" ref="Y5:Y68" si="0">+Y4+100</f>
        <v>150</v>
      </c>
      <c r="Z5" s="4">
        <v>96.141334780000008</v>
      </c>
      <c r="AA5" s="4">
        <v>53.352612890000003</v>
      </c>
      <c r="AB5" s="4">
        <v>57.030337350000003</v>
      </c>
      <c r="AC5" s="4">
        <v>63.602644470000001</v>
      </c>
      <c r="AD5" s="4">
        <v>65.725732460000003</v>
      </c>
      <c r="AE5" s="4">
        <v>59.015574119999997</v>
      </c>
      <c r="AF5" s="4">
        <v>63.951489260000002</v>
      </c>
      <c r="AG5" s="4">
        <v>68.160838949999999</v>
      </c>
      <c r="AH5" s="4">
        <v>74.468973009999985</v>
      </c>
      <c r="AI5" s="4">
        <v>64.123544470000013</v>
      </c>
      <c r="AJ5" s="4">
        <v>61.647201779999996</v>
      </c>
      <c r="AK5" s="4">
        <v>65.519283900000005</v>
      </c>
      <c r="AL5" s="4">
        <v>66.41984703</v>
      </c>
      <c r="AM5" s="4">
        <v>67.69033001999999</v>
      </c>
      <c r="AN5" s="4">
        <v>67.061065429999999</v>
      </c>
      <c r="AO5" s="4">
        <v>67.999048020000018</v>
      </c>
      <c r="AP5" s="4">
        <v>69.639261189999999</v>
      </c>
      <c r="AQ5" s="4">
        <v>72.785485100000002</v>
      </c>
      <c r="AR5" s="4">
        <v>90.715191509999997</v>
      </c>
      <c r="AS5" s="4">
        <v>94.181771699999999</v>
      </c>
      <c r="AT5" s="4">
        <v>94.787594589999983</v>
      </c>
      <c r="AU5" s="4"/>
      <c r="AV5" s="41">
        <f>+Datos!Z5/Datos!Z$305*100</f>
        <v>2.0029498767311011</v>
      </c>
      <c r="AW5" s="41">
        <f>+Datos!AA5/Datos!AA$305*100</f>
        <v>1.334296618448064</v>
      </c>
      <c r="AX5" s="41">
        <f>+Datos!AB5/Datos!AB$305*100</f>
        <v>1.2903917619969933</v>
      </c>
      <c r="AY5" s="41">
        <f>+Datos!AC5/Datos!AC$305*100</f>
        <v>1.2765955269230029</v>
      </c>
      <c r="AZ5" s="41">
        <f>+Datos!AD5/Datos!AD$305*100</f>
        <v>1.2310875398846373</v>
      </c>
      <c r="BA5" s="41">
        <f>+Datos!AE5/Datos!AE$305*100</f>
        <v>1.0928737163974462</v>
      </c>
      <c r="BB5" s="41">
        <f>+Datos!AF5/Datos!AF$305*100</f>
        <v>0.99592822413547466</v>
      </c>
      <c r="BC5" s="41">
        <f>+Datos!AG5/Datos!AG$305*100</f>
        <v>0.8556759888924178</v>
      </c>
      <c r="BD5" s="41">
        <f>+Datos!AH5/Datos!AH$305*100</f>
        <v>0.67600584611963033</v>
      </c>
      <c r="BE5" s="41">
        <f>+Datos!AI5/Datos!AI$305*100</f>
        <v>0.68451485470982532</v>
      </c>
      <c r="BF5" s="41">
        <f>+Datos!AJ5/Datos!AJ$305*100</f>
        <v>0.91830719596730903</v>
      </c>
      <c r="BG5" s="41">
        <f>+Datos!AK5/Datos!AK$305*100</f>
        <v>1.0903285848937918</v>
      </c>
      <c r="BH5" s="41">
        <f>+Datos!AL5/Datos!AL$305*100</f>
        <v>1.0422221292418041</v>
      </c>
      <c r="BI5" s="41">
        <f>+Datos!AM5/Datos!AM$305*100</f>
        <v>1.0672392114608538</v>
      </c>
      <c r="BJ5" s="41">
        <f>+Datos!AN5/Datos!AN$305*100</f>
        <v>0.98645601566065988</v>
      </c>
      <c r="BK5" s="41">
        <f>+Datos!AO5/Datos!AO$305*100</f>
        <v>0.99142099765758951</v>
      </c>
      <c r="BL5" s="41">
        <f>+Datos!AP5/Datos!AP$305*100</f>
        <v>0.91840014145411297</v>
      </c>
      <c r="BM5" s="41">
        <f>+Datos!AQ5/Datos!AQ$305*100</f>
        <v>0.91607801028452296</v>
      </c>
      <c r="BN5" s="41">
        <f>+Datos!AR5/Datos!AR$305*100</f>
        <v>0.9908148334109721</v>
      </c>
      <c r="BO5" s="41">
        <f>+Datos!AS5/Datos!AS$305*100</f>
        <v>0.90729758434876606</v>
      </c>
      <c r="BP5" s="41">
        <f>+Datos!AT5/Datos!AT$305*100</f>
        <v>0.79520941568955505</v>
      </c>
    </row>
    <row r="6" spans="1:68" thickBot="1" x14ac:dyDescent="0.3">
      <c r="A6" s="3">
        <v>3</v>
      </c>
      <c r="B6" s="19">
        <v>250</v>
      </c>
      <c r="C6" s="4">
        <v>517277</v>
      </c>
      <c r="D6" s="4">
        <v>275128</v>
      </c>
      <c r="E6" s="4">
        <v>298065</v>
      </c>
      <c r="F6" s="4">
        <v>335043</v>
      </c>
      <c r="G6" s="4">
        <v>350177</v>
      </c>
      <c r="H6" s="4">
        <v>304963</v>
      </c>
      <c r="I6" s="4">
        <v>335847</v>
      </c>
      <c r="J6" s="4">
        <v>361876</v>
      </c>
      <c r="K6" s="4">
        <v>395743</v>
      </c>
      <c r="L6" s="4">
        <v>335474</v>
      </c>
      <c r="M6" s="4">
        <v>313837</v>
      </c>
      <c r="N6" s="4">
        <v>333885</v>
      </c>
      <c r="O6" s="4">
        <v>354174</v>
      </c>
      <c r="P6" s="4">
        <v>356340</v>
      </c>
      <c r="Q6" s="4">
        <v>360215</v>
      </c>
      <c r="R6" s="4">
        <v>368845</v>
      </c>
      <c r="S6" s="4">
        <v>378872</v>
      </c>
      <c r="T6" s="4">
        <v>375101</v>
      </c>
      <c r="U6" s="4">
        <v>459605</v>
      </c>
      <c r="V6" s="4">
        <v>485351</v>
      </c>
      <c r="W6" s="4">
        <v>481728</v>
      </c>
      <c r="X6" s="4"/>
      <c r="Y6" s="19">
        <f t="shared" si="0"/>
        <v>250</v>
      </c>
      <c r="Z6" s="4">
        <v>128.12615596999999</v>
      </c>
      <c r="AA6" s="4">
        <v>68.137342290000007</v>
      </c>
      <c r="AB6" s="4">
        <v>73.88276218</v>
      </c>
      <c r="AC6" s="4">
        <v>83.098848250000003</v>
      </c>
      <c r="AD6" s="4">
        <v>86.883373040000009</v>
      </c>
      <c r="AE6" s="4">
        <v>75.623558169999981</v>
      </c>
      <c r="AF6" s="4">
        <v>83.378440589999997</v>
      </c>
      <c r="AG6" s="4">
        <v>89.920203759999993</v>
      </c>
      <c r="AH6" s="4">
        <v>98.320328970000034</v>
      </c>
      <c r="AI6" s="4">
        <v>83.270314049999996</v>
      </c>
      <c r="AJ6" s="4">
        <v>77.754827159999991</v>
      </c>
      <c r="AK6" s="4">
        <v>82.741444010000009</v>
      </c>
      <c r="AL6" s="4">
        <v>87.988594169999985</v>
      </c>
      <c r="AM6" s="4">
        <v>88.516925110000017</v>
      </c>
      <c r="AN6" s="4">
        <v>89.407839570000007</v>
      </c>
      <c r="AO6" s="4">
        <v>91.621366959999989</v>
      </c>
      <c r="AP6" s="4">
        <v>94.16257207000001</v>
      </c>
      <c r="AQ6" s="4">
        <v>93.222469570000001</v>
      </c>
      <c r="AR6" s="4">
        <v>113.72350139999999</v>
      </c>
      <c r="AS6" s="4">
        <v>120.01099228999999</v>
      </c>
      <c r="AT6" s="4">
        <v>118.87994653</v>
      </c>
      <c r="AU6" s="4"/>
      <c r="AV6" s="41">
        <f>+Datos!Z6/Datos!Z$305*100</f>
        <v>2.669302115405281</v>
      </c>
      <c r="AW6" s="41">
        <f>+Datos!AA6/Datos!AA$305*100</f>
        <v>1.7040482271230197</v>
      </c>
      <c r="AX6" s="41">
        <f>+Datos!AB6/Datos!AB$305*100</f>
        <v>1.6717016258480015</v>
      </c>
      <c r="AY6" s="41">
        <f>+Datos!AC6/Datos!AC$305*100</f>
        <v>1.6679120632859972</v>
      </c>
      <c r="AZ6" s="41">
        <f>+Datos!AD6/Datos!AD$305*100</f>
        <v>1.6273844956811736</v>
      </c>
      <c r="BA6" s="41">
        <f>+Datos!AE6/Datos!AE$305*100</f>
        <v>1.4004269262278992</v>
      </c>
      <c r="BB6" s="41">
        <f>+Datos!AF6/Datos!AF$305*100</f>
        <v>1.2984676858795623</v>
      </c>
      <c r="BC6" s="41">
        <f>+Datos!AG6/Datos!AG$305*100</f>
        <v>1.1288382076721153</v>
      </c>
      <c r="BD6" s="41">
        <f>+Datos!AH6/Datos!AH$305*100</f>
        <v>0.89252093173354319</v>
      </c>
      <c r="BE6" s="41">
        <f>+Datos!AI6/Datos!AI$305*100</f>
        <v>0.88890543083195339</v>
      </c>
      <c r="BF6" s="41">
        <f>+Datos!AJ6/Datos!AJ$305*100</f>
        <v>1.1582491214611357</v>
      </c>
      <c r="BG6" s="41">
        <f>+Datos!AK6/Datos!AK$305*100</f>
        <v>1.3769283818361788</v>
      </c>
      <c r="BH6" s="41">
        <f>+Datos!AL6/Datos!AL$305*100</f>
        <v>1.3806665336556767</v>
      </c>
      <c r="BI6" s="41">
        <f>+Datos!AM6/Datos!AM$305*100</f>
        <v>1.3956016070157116</v>
      </c>
      <c r="BJ6" s="41">
        <f>+Datos!AN6/Datos!AN$305*100</f>
        <v>1.3151729789189197</v>
      </c>
      <c r="BK6" s="41">
        <f>+Datos!AO6/Datos!AO$305*100</f>
        <v>1.3358326282967756</v>
      </c>
      <c r="BL6" s="41">
        <f>+Datos!AP6/Datos!AP$305*100</f>
        <v>1.2418127078176016</v>
      </c>
      <c r="BM6" s="41">
        <f>+Datos!AQ6/Datos!AQ$305*100</f>
        <v>1.173297867289959</v>
      </c>
      <c r="BN6" s="41">
        <f>+Datos!AR6/Datos!AR$305*100</f>
        <v>1.2421175573678007</v>
      </c>
      <c r="BO6" s="41">
        <f>+Datos!AS6/Datos!AS$305*100</f>
        <v>1.1561226916271248</v>
      </c>
      <c r="BP6" s="41">
        <f>+Datos!AT6/Datos!AT$305*100</f>
        <v>0.99732937866217519</v>
      </c>
    </row>
    <row r="7" spans="1:68" thickBot="1" x14ac:dyDescent="0.3">
      <c r="A7" s="3">
        <v>4</v>
      </c>
      <c r="B7" s="19">
        <v>350</v>
      </c>
      <c r="C7" s="4">
        <v>381575</v>
      </c>
      <c r="D7" s="4">
        <v>212265</v>
      </c>
      <c r="E7" s="4">
        <v>235251</v>
      </c>
      <c r="F7" s="4">
        <v>266747</v>
      </c>
      <c r="G7" s="4">
        <v>279831</v>
      </c>
      <c r="H7" s="4">
        <v>239683</v>
      </c>
      <c r="I7" s="4">
        <v>266430</v>
      </c>
      <c r="J7" s="4">
        <v>293040</v>
      </c>
      <c r="K7" s="4">
        <v>321896</v>
      </c>
      <c r="L7" s="4">
        <v>272437</v>
      </c>
      <c r="M7" s="4">
        <v>240974</v>
      </c>
      <c r="N7" s="4">
        <v>255137</v>
      </c>
      <c r="O7" s="4">
        <v>282715</v>
      </c>
      <c r="P7" s="4">
        <v>283449</v>
      </c>
      <c r="Q7" s="4">
        <v>291258</v>
      </c>
      <c r="R7" s="4">
        <v>297543</v>
      </c>
      <c r="S7" s="4">
        <v>309713</v>
      </c>
      <c r="T7" s="4">
        <v>298817</v>
      </c>
      <c r="U7" s="4">
        <v>366586</v>
      </c>
      <c r="V7" s="4">
        <v>389655</v>
      </c>
      <c r="W7" s="4">
        <v>382559</v>
      </c>
      <c r="X7" s="4"/>
      <c r="Y7" s="19">
        <f t="shared" si="0"/>
        <v>350</v>
      </c>
      <c r="Z7" s="4">
        <v>132.57582421999999</v>
      </c>
      <c r="AA7" s="4">
        <v>73.900320349999987</v>
      </c>
      <c r="AB7" s="4">
        <v>81.923010140000002</v>
      </c>
      <c r="AC7" s="4">
        <v>92.873973960000015</v>
      </c>
      <c r="AD7" s="4">
        <v>97.461763819999987</v>
      </c>
      <c r="AE7" s="4">
        <v>83.43691742</v>
      </c>
      <c r="AF7" s="4">
        <v>92.770125730000004</v>
      </c>
      <c r="AG7" s="4">
        <v>102.09329627000001</v>
      </c>
      <c r="AH7" s="4">
        <v>112.15659873</v>
      </c>
      <c r="AI7" s="4">
        <v>94.981420480000011</v>
      </c>
      <c r="AJ7" s="4">
        <v>83.917485389999996</v>
      </c>
      <c r="AK7" s="4">
        <v>88.847301189999996</v>
      </c>
      <c r="AL7" s="4">
        <v>98.532933839999998</v>
      </c>
      <c r="AM7" s="4">
        <v>98.805910630000014</v>
      </c>
      <c r="AN7" s="4">
        <v>101.40115954000001</v>
      </c>
      <c r="AO7" s="4">
        <v>103.650794</v>
      </c>
      <c r="AP7" s="4">
        <v>107.96095702999999</v>
      </c>
      <c r="AQ7" s="4">
        <v>104.15970278</v>
      </c>
      <c r="AR7" s="4">
        <v>127.64336867</v>
      </c>
      <c r="AS7" s="4">
        <v>135.66459796999999</v>
      </c>
      <c r="AT7" s="4">
        <v>133.11242440999999</v>
      </c>
      <c r="AU7" s="4"/>
      <c r="AV7" s="41">
        <f>+Datos!Z7/Datos!Z$305*100</f>
        <v>2.7620037873055741</v>
      </c>
      <c r="AW7" s="41">
        <f>+Datos!AA7/Datos!AA$305*100</f>
        <v>1.8481746666940726</v>
      </c>
      <c r="AX7" s="41">
        <f>+Datos!AB7/Datos!AB$305*100</f>
        <v>1.8536235679947659</v>
      </c>
      <c r="AY7" s="41">
        <f>+Datos!AC7/Datos!AC$305*100</f>
        <v>1.8641127379667815</v>
      </c>
      <c r="AZ7" s="41">
        <f>+Datos!AD7/Datos!AD$305*100</f>
        <v>1.8255249285658754</v>
      </c>
      <c r="BA7" s="41">
        <f>+Datos!AE7/Datos!AE$305*100</f>
        <v>1.54511779958504</v>
      </c>
      <c r="BB7" s="41">
        <f>+Datos!AF7/Datos!AF$305*100</f>
        <v>1.4447261141249552</v>
      </c>
      <c r="BC7" s="41">
        <f>+Datos!AG7/Datos!AG$305*100</f>
        <v>1.2816564994043234</v>
      </c>
      <c r="BD7" s="41">
        <f>+Datos!AH7/Datos!AH$305*100</f>
        <v>1.0181222240327161</v>
      </c>
      <c r="BE7" s="41">
        <f>+Datos!AI7/Datos!AI$305*100</f>
        <v>1.0139207646329913</v>
      </c>
      <c r="BF7" s="41">
        <f>+Datos!AJ7/Datos!AJ$305*100</f>
        <v>1.2500491259299866</v>
      </c>
      <c r="BG7" s="41">
        <f>+Datos!AK7/Datos!AK$305*100</f>
        <v>1.4785380183028098</v>
      </c>
      <c r="BH7" s="41">
        <f>+Datos!AL7/Datos!AL$305*100</f>
        <v>1.5461222616303671</v>
      </c>
      <c r="BI7" s="41">
        <f>+Datos!AM7/Datos!AM$305*100</f>
        <v>1.5578228399429632</v>
      </c>
      <c r="BJ7" s="41">
        <f>+Datos!AN7/Datos!AN$305*100</f>
        <v>1.4915925236471346</v>
      </c>
      <c r="BK7" s="41">
        <f>+Datos!AO7/Datos!AO$305*100</f>
        <v>1.511220768344534</v>
      </c>
      <c r="BL7" s="41">
        <f>+Datos!AP7/Datos!AP$305*100</f>
        <v>1.4237853261733233</v>
      </c>
      <c r="BM7" s="41">
        <f>+Datos!AQ7/Datos!AQ$305*100</f>
        <v>1.310953868665357</v>
      </c>
      <c r="BN7" s="41">
        <f>+Datos!AR7/Datos!AR$305*100</f>
        <v>1.3941539554688569</v>
      </c>
      <c r="BO7" s="41">
        <f>+Datos!AS7/Datos!AS$305*100</f>
        <v>1.3069212842152076</v>
      </c>
      <c r="BP7" s="41">
        <f>+Datos!AT7/Datos!AT$305*100</f>
        <v>1.1167310837874505</v>
      </c>
    </row>
    <row r="8" spans="1:68" thickBot="1" x14ac:dyDescent="0.3">
      <c r="A8" s="3">
        <v>5</v>
      </c>
      <c r="B8" s="19">
        <v>450</v>
      </c>
      <c r="C8" s="4">
        <v>272157</v>
      </c>
      <c r="D8" s="4">
        <v>168267</v>
      </c>
      <c r="E8" s="4">
        <v>186378</v>
      </c>
      <c r="F8" s="4">
        <v>213800</v>
      </c>
      <c r="G8" s="4">
        <v>224356</v>
      </c>
      <c r="H8" s="4">
        <v>190367</v>
      </c>
      <c r="I8" s="4">
        <v>212032</v>
      </c>
      <c r="J8" s="4">
        <v>235112</v>
      </c>
      <c r="K8" s="4">
        <v>263048</v>
      </c>
      <c r="L8" s="4">
        <v>234437</v>
      </c>
      <c r="M8" s="4">
        <v>196600</v>
      </c>
      <c r="N8" s="4">
        <v>206308</v>
      </c>
      <c r="O8" s="4">
        <v>234123</v>
      </c>
      <c r="P8" s="4">
        <v>235808</v>
      </c>
      <c r="Q8" s="4">
        <v>240091</v>
      </c>
      <c r="R8" s="4">
        <v>246177</v>
      </c>
      <c r="S8" s="4">
        <v>255257</v>
      </c>
      <c r="T8" s="4">
        <v>243209</v>
      </c>
      <c r="U8" s="4">
        <v>294701</v>
      </c>
      <c r="V8" s="4">
        <v>315072</v>
      </c>
      <c r="W8" s="4">
        <v>307640</v>
      </c>
      <c r="X8" s="4"/>
      <c r="Y8" s="19">
        <f t="shared" si="0"/>
        <v>450</v>
      </c>
      <c r="Z8" s="4">
        <v>121.70349905999997</v>
      </c>
      <c r="AA8" s="4">
        <v>75.38985654999999</v>
      </c>
      <c r="AB8" s="4">
        <v>83.519099199999999</v>
      </c>
      <c r="AC8" s="4">
        <v>95.811348109999997</v>
      </c>
      <c r="AD8" s="4">
        <v>100.61215875000001</v>
      </c>
      <c r="AE8" s="4">
        <v>85.365270280000004</v>
      </c>
      <c r="AF8" s="4">
        <v>95.050784109999995</v>
      </c>
      <c r="AG8" s="4">
        <v>105.43282606</v>
      </c>
      <c r="AH8" s="4">
        <v>118.00939821999998</v>
      </c>
      <c r="AI8" s="4">
        <v>105.24782395</v>
      </c>
      <c r="AJ8" s="4">
        <v>88.212477740000011</v>
      </c>
      <c r="AK8" s="4">
        <v>92.530388869999996</v>
      </c>
      <c r="AL8" s="4">
        <v>105.05570577000002</v>
      </c>
      <c r="AM8" s="4">
        <v>105.79949955999997</v>
      </c>
      <c r="AN8" s="4">
        <v>107.70725168000001</v>
      </c>
      <c r="AO8" s="4">
        <v>110.44780057999998</v>
      </c>
      <c r="AP8" s="4">
        <v>114.52028539000001</v>
      </c>
      <c r="AQ8" s="4">
        <v>109.12481557</v>
      </c>
      <c r="AR8" s="4">
        <v>132.19401334</v>
      </c>
      <c r="AS8" s="4">
        <v>141.32839688999999</v>
      </c>
      <c r="AT8" s="4">
        <v>138.00080774</v>
      </c>
      <c r="AU8" s="4"/>
      <c r="AV8" s="41">
        <f>+Datos!Z8/Datos!Z$305*100</f>
        <v>2.5354964022267823</v>
      </c>
      <c r="AW8" s="41">
        <f>+Datos!AA8/Datos!AA$305*100</f>
        <v>1.885426508863709</v>
      </c>
      <c r="AX8" s="41">
        <f>+Datos!AB8/Datos!AB$305*100</f>
        <v>1.8897373325302569</v>
      </c>
      <c r="AY8" s="41">
        <f>+Datos!AC8/Datos!AC$305*100</f>
        <v>1.9230700145397381</v>
      </c>
      <c r="AZ8" s="41">
        <f>+Datos!AD8/Datos!AD$305*100</f>
        <v>1.8845339619973267</v>
      </c>
      <c r="BA8" s="41">
        <f>+Datos!AE8/Datos!AE$305*100</f>
        <v>1.5808277996665212</v>
      </c>
      <c r="BB8" s="41">
        <f>+Datos!AF8/Datos!AF$305*100</f>
        <v>1.4802432236799592</v>
      </c>
      <c r="BC8" s="41">
        <f>+Datos!AG8/Datos!AG$305*100</f>
        <v>1.3235802124852334</v>
      </c>
      <c r="BD8" s="41">
        <f>+Datos!AH8/Datos!AH$305*100</f>
        <v>1.0712520915666042</v>
      </c>
      <c r="BE8" s="41">
        <f>+Datos!AI8/Datos!AI$305*100</f>
        <v>1.1235139840618906</v>
      </c>
      <c r="BF8" s="41">
        <f>+Datos!AJ8/Datos!AJ$305*100</f>
        <v>1.3140280620008391</v>
      </c>
      <c r="BG8" s="41">
        <f>+Datos!AK8/Datos!AK$305*100</f>
        <v>1.5398295272927935</v>
      </c>
      <c r="BH8" s="41">
        <f>+Datos!AL8/Datos!AL$305*100</f>
        <v>1.6484738561224885</v>
      </c>
      <c r="BI8" s="41">
        <f>+Datos!AM8/Datos!AM$305*100</f>
        <v>1.668087220877865</v>
      </c>
      <c r="BJ8" s="41">
        <f>+Datos!AN8/Datos!AN$305*100</f>
        <v>1.5843539864560834</v>
      </c>
      <c r="BK8" s="41">
        <f>+Datos!AO8/Datos!AO$305*100</f>
        <v>1.6103206122518601</v>
      </c>
      <c r="BL8" s="41">
        <f>+Datos!AP8/Datos!AP$305*100</f>
        <v>1.5102895192208656</v>
      </c>
      <c r="BM8" s="41">
        <f>+Datos!AQ8/Datos!AQ$305*100</f>
        <v>1.3734447710650914</v>
      </c>
      <c r="BN8" s="41">
        <f>+Datos!AR8/Datos!AR$305*100</f>
        <v>1.4438572759994821</v>
      </c>
      <c r="BO8" s="41">
        <f>+Datos!AS8/Datos!AS$305*100</f>
        <v>1.3614833399675859</v>
      </c>
      <c r="BP8" s="41">
        <f>+Datos!AT8/Datos!AT$305*100</f>
        <v>1.157741602815074</v>
      </c>
    </row>
    <row r="9" spans="1:68" thickBot="1" x14ac:dyDescent="0.3">
      <c r="A9" s="3">
        <v>6</v>
      </c>
      <c r="B9" s="19">
        <v>550</v>
      </c>
      <c r="C9" s="4">
        <v>201335</v>
      </c>
      <c r="D9" s="4">
        <v>137526</v>
      </c>
      <c r="E9" s="4">
        <v>152764</v>
      </c>
      <c r="F9" s="4">
        <v>172794</v>
      </c>
      <c r="G9" s="4">
        <v>182818</v>
      </c>
      <c r="H9" s="4">
        <v>155186</v>
      </c>
      <c r="I9" s="4">
        <v>172512</v>
      </c>
      <c r="J9" s="4">
        <v>190871</v>
      </c>
      <c r="K9" s="4">
        <v>217643</v>
      </c>
      <c r="L9" s="4">
        <v>199567</v>
      </c>
      <c r="M9" s="4">
        <v>165081</v>
      </c>
      <c r="N9" s="4">
        <v>170901</v>
      </c>
      <c r="O9" s="4">
        <v>197838</v>
      </c>
      <c r="P9" s="4">
        <v>197231</v>
      </c>
      <c r="Q9" s="4">
        <v>201142</v>
      </c>
      <c r="R9" s="4">
        <v>206375</v>
      </c>
      <c r="S9" s="4">
        <v>213666</v>
      </c>
      <c r="T9" s="4">
        <v>204242</v>
      </c>
      <c r="U9" s="4">
        <v>242511</v>
      </c>
      <c r="V9" s="4">
        <v>261180</v>
      </c>
      <c r="W9" s="4">
        <v>255778</v>
      </c>
      <c r="X9" s="4"/>
      <c r="Y9" s="19">
        <f t="shared" si="0"/>
        <v>550</v>
      </c>
      <c r="Z9" s="4">
        <v>110.30855518999999</v>
      </c>
      <c r="AA9" s="4">
        <v>75.414698789999989</v>
      </c>
      <c r="AB9" s="4">
        <v>83.780848540000008</v>
      </c>
      <c r="AC9" s="4">
        <v>94.783118329999994</v>
      </c>
      <c r="AD9" s="4">
        <v>100.28470680999999</v>
      </c>
      <c r="AE9" s="4">
        <v>85.1136458</v>
      </c>
      <c r="AF9" s="4">
        <v>94.629395979999998</v>
      </c>
      <c r="AG9" s="4">
        <v>104.71716429</v>
      </c>
      <c r="AH9" s="4">
        <v>119.42167953000001</v>
      </c>
      <c r="AI9" s="4">
        <v>109.52271714</v>
      </c>
      <c r="AJ9" s="4">
        <v>90.598995130000006</v>
      </c>
      <c r="AK9" s="4">
        <v>93.774152240000006</v>
      </c>
      <c r="AL9" s="4">
        <v>108.57857022999998</v>
      </c>
      <c r="AM9" s="4">
        <v>108.24395328999999</v>
      </c>
      <c r="AN9" s="4">
        <v>110.37476635000002</v>
      </c>
      <c r="AO9" s="4">
        <v>113.24511303</v>
      </c>
      <c r="AP9" s="4">
        <v>117.26063230000001</v>
      </c>
      <c r="AQ9" s="4">
        <v>112.07783796</v>
      </c>
      <c r="AR9" s="4">
        <v>133.05811573</v>
      </c>
      <c r="AS9" s="4">
        <v>143.30087230999999</v>
      </c>
      <c r="AT9" s="4">
        <v>140.34022744999999</v>
      </c>
      <c r="AU9" s="4"/>
      <c r="AV9" s="41">
        <f>+Datos!Z9/Datos!Z$305*100</f>
        <v>2.2981010979905636</v>
      </c>
      <c r="AW9" s="41">
        <f>+Datos!AA9/Datos!AA$305*100</f>
        <v>1.8860477889666165</v>
      </c>
      <c r="AX9" s="41">
        <f>+Datos!AB9/Datos!AB$305*100</f>
        <v>1.8956597802613879</v>
      </c>
      <c r="AY9" s="41">
        <f>+Datos!AC9/Datos!AC$305*100</f>
        <v>1.9024319805596233</v>
      </c>
      <c r="AZ9" s="41">
        <f>+Datos!AD9/Datos!AD$305*100</f>
        <v>1.8784005651045586</v>
      </c>
      <c r="BA9" s="41">
        <f>+Datos!AE9/Datos!AE$305*100</f>
        <v>1.5761681181384719</v>
      </c>
      <c r="BB9" s="41">
        <f>+Datos!AF9/Datos!AF$305*100</f>
        <v>1.4736808693573498</v>
      </c>
      <c r="BC9" s="41">
        <f>+Datos!AG9/Datos!AG$305*100</f>
        <v>1.3145959540431322</v>
      </c>
      <c r="BD9" s="41">
        <f>+Datos!AH9/Datos!AH$305*100</f>
        <v>1.0840723358017073</v>
      </c>
      <c r="BE9" s="41">
        <f>+Datos!AI9/Datos!AI$305*100</f>
        <v>1.1691482033652527</v>
      </c>
      <c r="BF9" s="41">
        <f>+Datos!AJ9/Datos!AJ$305*100</f>
        <v>1.3495780306816416</v>
      </c>
      <c r="BG9" s="41">
        <f>+Datos!AK9/Datos!AK$305*100</f>
        <v>1.5605274146082997</v>
      </c>
      <c r="BH9" s="41">
        <f>+Datos!AL9/Datos!AL$305*100</f>
        <v>1.7037526238810634</v>
      </c>
      <c r="BI9" s="41">
        <f>+Datos!AM9/Datos!AM$305*100</f>
        <v>1.7066276870048132</v>
      </c>
      <c r="BJ9" s="41">
        <f>+Datos!AN9/Datos!AN$305*100</f>
        <v>1.6235926397075926</v>
      </c>
      <c r="BK9" s="41">
        <f>+Datos!AO9/Datos!AO$305*100</f>
        <v>1.6511052170469644</v>
      </c>
      <c r="BL9" s="41">
        <f>+Datos!AP9/Datos!AP$305*100</f>
        <v>1.5464291184465213</v>
      </c>
      <c r="BM9" s="41">
        <f>+Datos!AQ9/Datos!AQ$305*100</f>
        <v>1.4106115065981468</v>
      </c>
      <c r="BN9" s="41">
        <f>+Datos!AR9/Datos!AR$305*100</f>
        <v>1.4532952262627903</v>
      </c>
      <c r="BO9" s="41">
        <f>+Datos!AS9/Datos!AS$305*100</f>
        <v>1.3804851292889191</v>
      </c>
      <c r="BP9" s="41">
        <f>+Datos!AT9/Datos!AT$305*100</f>
        <v>1.1773678902917053</v>
      </c>
    </row>
    <row r="10" spans="1:68" thickBot="1" x14ac:dyDescent="0.3">
      <c r="A10" s="3">
        <v>7</v>
      </c>
      <c r="B10" s="19">
        <v>650</v>
      </c>
      <c r="C10" s="4">
        <v>156284</v>
      </c>
      <c r="D10" s="4">
        <v>113445</v>
      </c>
      <c r="E10" s="4">
        <v>125372</v>
      </c>
      <c r="F10" s="4">
        <v>144119</v>
      </c>
      <c r="G10" s="4">
        <v>152489</v>
      </c>
      <c r="H10" s="4">
        <v>129732</v>
      </c>
      <c r="I10" s="4">
        <v>143869</v>
      </c>
      <c r="J10" s="4">
        <v>158945</v>
      </c>
      <c r="K10" s="4">
        <v>182315</v>
      </c>
      <c r="L10" s="4">
        <v>173334</v>
      </c>
      <c r="M10" s="4">
        <v>140878</v>
      </c>
      <c r="N10" s="4">
        <v>145953</v>
      </c>
      <c r="O10" s="4">
        <v>171145</v>
      </c>
      <c r="P10" s="4">
        <v>169304</v>
      </c>
      <c r="Q10" s="4">
        <v>171436</v>
      </c>
      <c r="R10" s="4">
        <v>175171</v>
      </c>
      <c r="S10" s="4">
        <v>180800</v>
      </c>
      <c r="T10" s="4">
        <v>173393</v>
      </c>
      <c r="U10" s="4">
        <v>203904</v>
      </c>
      <c r="V10" s="4">
        <v>219389</v>
      </c>
      <c r="W10" s="4">
        <v>214962</v>
      </c>
      <c r="X10" s="4"/>
      <c r="Y10" s="19">
        <f t="shared" si="0"/>
        <v>650</v>
      </c>
      <c r="Z10" s="4">
        <v>101.2969856</v>
      </c>
      <c r="AA10" s="4">
        <v>73.596974869999997</v>
      </c>
      <c r="AB10" s="4">
        <v>81.313449259999999</v>
      </c>
      <c r="AC10" s="4">
        <v>93.46794478000001</v>
      </c>
      <c r="AD10" s="4">
        <v>98.899591009999995</v>
      </c>
      <c r="AE10" s="4">
        <v>84.162879790000005</v>
      </c>
      <c r="AF10" s="4">
        <v>93.351593059999999</v>
      </c>
      <c r="AG10" s="4">
        <v>103.11686902</v>
      </c>
      <c r="AH10" s="4">
        <v>118.28669752</v>
      </c>
      <c r="AI10" s="4">
        <v>112.48991176999998</v>
      </c>
      <c r="AJ10" s="4">
        <v>91.417734150000001</v>
      </c>
      <c r="AK10" s="4">
        <v>94.680143579999992</v>
      </c>
      <c r="AL10" s="4">
        <v>111.07013224999999</v>
      </c>
      <c r="AM10" s="4">
        <v>109.87346363</v>
      </c>
      <c r="AN10" s="4">
        <v>111.22122531000002</v>
      </c>
      <c r="AO10" s="4">
        <v>113.65917210999999</v>
      </c>
      <c r="AP10" s="4">
        <v>117.28677087</v>
      </c>
      <c r="AQ10" s="4">
        <v>112.46253684</v>
      </c>
      <c r="AR10" s="4">
        <v>132.27487654000001</v>
      </c>
      <c r="AS10" s="4">
        <v>142.32944279999998</v>
      </c>
      <c r="AT10" s="4">
        <v>139.46830208</v>
      </c>
      <c r="AU10" s="4"/>
      <c r="AV10" s="41">
        <f>+Datos!Z10/Datos!Z$305*100</f>
        <v>2.1103595585086397</v>
      </c>
      <c r="AW10" s="41">
        <f>+Datos!AA10/Datos!AA$305*100</f>
        <v>1.8405882932015505</v>
      </c>
      <c r="AX10" s="41">
        <f>+Datos!AB10/Datos!AB$305*100</f>
        <v>1.839831393960087</v>
      </c>
      <c r="AY10" s="41">
        <f>+Datos!AC10/Datos!AC$305*100</f>
        <v>1.8760345770389357</v>
      </c>
      <c r="AZ10" s="41">
        <f>+Datos!AD10/Datos!AD$305*100</f>
        <v>1.852456406875282</v>
      </c>
      <c r="BA10" s="41">
        <f>+Datos!AE10/Datos!AE$305*100</f>
        <v>1.5585614575532463</v>
      </c>
      <c r="BB10" s="41">
        <f>+Datos!AF10/Datos!AF$305*100</f>
        <v>1.453781411070509</v>
      </c>
      <c r="BC10" s="41">
        <f>+Datos!AG10/Datos!AG$305*100</f>
        <v>1.2945062037001001</v>
      </c>
      <c r="BD10" s="41">
        <f>+Datos!AH10/Datos!AH$305*100</f>
        <v>1.0737693271393269</v>
      </c>
      <c r="BE10" s="41">
        <f>+Datos!AI10/Datos!AI$305*100</f>
        <v>1.2008228217575727</v>
      </c>
      <c r="BF10" s="41">
        <f>+Datos!AJ10/Datos!AJ$305*100</f>
        <v>1.3617741062856628</v>
      </c>
      <c r="BG10" s="41">
        <f>+Datos!AK10/Datos!AK$305*100</f>
        <v>1.5756043232200589</v>
      </c>
      <c r="BH10" s="41">
        <f>+Datos!AL10/Datos!AL$305*100</f>
        <v>1.7428487854914558</v>
      </c>
      <c r="BI10" s="41">
        <f>+Datos!AM10/Datos!AM$305*100</f>
        <v>1.732319352709724</v>
      </c>
      <c r="BJ10" s="41">
        <f>+Datos!AN10/Datos!AN$305*100</f>
        <v>1.6360438963010846</v>
      </c>
      <c r="BK10" s="41">
        <f>+Datos!AO10/Datos!AO$305*100</f>
        <v>1.6571421672416498</v>
      </c>
      <c r="BL10" s="41">
        <f>+Datos!AP10/Datos!AP$305*100</f>
        <v>1.5467738329936773</v>
      </c>
      <c r="BM10" s="41">
        <f>+Datos!AQ10/Datos!AQ$305*100</f>
        <v>1.415453326145889</v>
      </c>
      <c r="BN10" s="41">
        <f>+Datos!AR10/Datos!AR$305*100</f>
        <v>1.4447404848281626</v>
      </c>
      <c r="BO10" s="41">
        <f>+Datos!AS10/Datos!AS$305*100</f>
        <v>1.3711268890277826</v>
      </c>
      <c r="BP10" s="41">
        <f>+Datos!AT10/Datos!AT$305*100</f>
        <v>1.1700529745899018</v>
      </c>
    </row>
    <row r="11" spans="1:68" thickBot="1" x14ac:dyDescent="0.3">
      <c r="A11" s="3">
        <v>8</v>
      </c>
      <c r="B11" s="19">
        <v>750</v>
      </c>
      <c r="C11" s="4">
        <v>126885</v>
      </c>
      <c r="D11" s="4">
        <v>97322</v>
      </c>
      <c r="E11" s="4">
        <v>107869</v>
      </c>
      <c r="F11" s="4">
        <v>123026</v>
      </c>
      <c r="G11" s="4">
        <v>130072</v>
      </c>
      <c r="H11" s="4">
        <v>110494</v>
      </c>
      <c r="I11" s="4">
        <v>123360</v>
      </c>
      <c r="J11" s="4">
        <v>136217</v>
      </c>
      <c r="K11" s="4">
        <v>157303</v>
      </c>
      <c r="L11" s="4">
        <v>150980</v>
      </c>
      <c r="M11" s="4">
        <v>122328</v>
      </c>
      <c r="N11" s="4">
        <v>125537</v>
      </c>
      <c r="O11" s="4">
        <v>149183</v>
      </c>
      <c r="P11" s="4">
        <v>146225</v>
      </c>
      <c r="Q11" s="4">
        <v>149372</v>
      </c>
      <c r="R11" s="4">
        <v>150796</v>
      </c>
      <c r="S11" s="4">
        <v>156329</v>
      </c>
      <c r="T11" s="4">
        <v>146336</v>
      </c>
      <c r="U11" s="4">
        <v>171773</v>
      </c>
      <c r="V11" s="4">
        <v>185755</v>
      </c>
      <c r="W11" s="4">
        <v>183732</v>
      </c>
      <c r="X11" s="4"/>
      <c r="Y11" s="19">
        <f t="shared" si="0"/>
        <v>750</v>
      </c>
      <c r="Z11" s="4">
        <v>94.957532900000004</v>
      </c>
      <c r="AA11" s="4">
        <v>72.876460319999993</v>
      </c>
      <c r="AB11" s="4">
        <v>80.764863079999998</v>
      </c>
      <c r="AC11" s="4">
        <v>92.111515949999998</v>
      </c>
      <c r="AD11" s="4">
        <v>97.402998400000001</v>
      </c>
      <c r="AE11" s="4">
        <v>82.744262200000009</v>
      </c>
      <c r="AF11" s="4">
        <v>92.383892850000009</v>
      </c>
      <c r="AG11" s="4">
        <v>102.01460235999998</v>
      </c>
      <c r="AH11" s="4">
        <v>117.80914516999999</v>
      </c>
      <c r="AI11" s="4">
        <v>113.09352765000001</v>
      </c>
      <c r="AJ11" s="4">
        <v>91.607333019999999</v>
      </c>
      <c r="AK11" s="4">
        <v>94.017743969999998</v>
      </c>
      <c r="AL11" s="4">
        <v>111.74444982</v>
      </c>
      <c r="AM11" s="4">
        <v>109.50975220000001</v>
      </c>
      <c r="AN11" s="4">
        <v>111.86683624999999</v>
      </c>
      <c r="AO11" s="4">
        <v>112.93904646</v>
      </c>
      <c r="AP11" s="4">
        <v>117.08712508999999</v>
      </c>
      <c r="AQ11" s="4">
        <v>109.58201256000002</v>
      </c>
      <c r="AR11" s="4">
        <v>128.61605147</v>
      </c>
      <c r="AS11" s="4">
        <v>139.08235350999999</v>
      </c>
      <c r="AT11" s="4">
        <v>137.58827411000001</v>
      </c>
      <c r="AU11" s="4"/>
      <c r="AV11" s="41">
        <f>+Datos!Z11/Datos!Z$305*100</f>
        <v>1.9782872710470234</v>
      </c>
      <c r="AW11" s="41">
        <f>+Datos!AA11/Datos!AA$305*100</f>
        <v>1.8225689296590419</v>
      </c>
      <c r="AX11" s="41">
        <f>+Datos!AB11/Datos!AB$305*100</f>
        <v>1.8274188584516082</v>
      </c>
      <c r="AY11" s="41">
        <f>+Datos!AC11/Datos!AC$305*100</f>
        <v>1.8488091213775097</v>
      </c>
      <c r="AZ11" s="41">
        <f>+Datos!AD11/Datos!AD$305*100</f>
        <v>1.8244242123983974</v>
      </c>
      <c r="BA11" s="41">
        <f>+Datos!AE11/Datos!AE$305*100</f>
        <v>1.5322909365789417</v>
      </c>
      <c r="BB11" s="41">
        <f>+Datos!AF11/Datos!AF$305*100</f>
        <v>1.4387112389323344</v>
      </c>
      <c r="BC11" s="41">
        <f>+Datos!AG11/Datos!AG$305*100</f>
        <v>1.2806685935877815</v>
      </c>
      <c r="BD11" s="41">
        <f>+Datos!AH11/Datos!AH$305*100</f>
        <v>1.0694342575475275</v>
      </c>
      <c r="BE11" s="41">
        <f>+Datos!AI11/Datos!AI$305*100</f>
        <v>1.2072663837879292</v>
      </c>
      <c r="BF11" s="41">
        <f>+Datos!AJ11/Datos!AJ$305*100</f>
        <v>1.3645984032795411</v>
      </c>
      <c r="BG11" s="41">
        <f>+Datos!AK11/Datos!AK$305*100</f>
        <v>1.5645811070550624</v>
      </c>
      <c r="BH11" s="41">
        <f>+Datos!AL11/Datos!AL$305*100</f>
        <v>1.7534297898902336</v>
      </c>
      <c r="BI11" s="41">
        <f>+Datos!AM11/Datos!AM$305*100</f>
        <v>1.7265848984732355</v>
      </c>
      <c r="BJ11" s="41">
        <f>+Datos!AN11/Datos!AN$305*100</f>
        <v>1.6455407152295591</v>
      </c>
      <c r="BK11" s="41">
        <f>+Datos!AO11/Datos!AO$305*100</f>
        <v>1.6466427895128348</v>
      </c>
      <c r="BL11" s="41">
        <f>+Datos!AP11/Datos!AP$305*100</f>
        <v>1.5441409114281759</v>
      </c>
      <c r="BM11" s="41">
        <f>+Datos!AQ11/Datos!AQ$305*100</f>
        <v>1.3791990517205253</v>
      </c>
      <c r="BN11" s="41">
        <f>+Datos!AR11/Datos!AR$305*100</f>
        <v>1.4047778491122658</v>
      </c>
      <c r="BO11" s="41">
        <f>+Datos!AS11/Datos!AS$305*100</f>
        <v>1.3398461410039932</v>
      </c>
      <c r="BP11" s="41">
        <f>+Datos!AT11/Datos!AT$305*100</f>
        <v>1.1542807002752054</v>
      </c>
    </row>
    <row r="12" spans="1:68" thickBot="1" x14ac:dyDescent="0.3">
      <c r="A12" s="3">
        <v>9</v>
      </c>
      <c r="B12" s="19">
        <v>850</v>
      </c>
      <c r="C12" s="4">
        <v>104903</v>
      </c>
      <c r="D12" s="4">
        <v>83382</v>
      </c>
      <c r="E12" s="4">
        <v>92971</v>
      </c>
      <c r="F12" s="4">
        <v>105669</v>
      </c>
      <c r="G12" s="4">
        <v>112216</v>
      </c>
      <c r="H12" s="4">
        <v>95689</v>
      </c>
      <c r="I12" s="4">
        <v>107081</v>
      </c>
      <c r="J12" s="4">
        <v>117570</v>
      </c>
      <c r="K12" s="4">
        <v>136130</v>
      </c>
      <c r="L12" s="4">
        <v>132134</v>
      </c>
      <c r="M12" s="4">
        <v>106456</v>
      </c>
      <c r="N12" s="4">
        <v>107396</v>
      </c>
      <c r="O12" s="4">
        <v>130015</v>
      </c>
      <c r="P12" s="4">
        <v>127310</v>
      </c>
      <c r="Q12" s="4">
        <v>129688</v>
      </c>
      <c r="R12" s="4">
        <v>130211</v>
      </c>
      <c r="S12" s="4">
        <v>135256</v>
      </c>
      <c r="T12" s="4">
        <v>126939</v>
      </c>
      <c r="U12" s="4">
        <v>145894</v>
      </c>
      <c r="V12" s="4">
        <v>158542</v>
      </c>
      <c r="W12" s="4">
        <v>158486</v>
      </c>
      <c r="X12" s="4"/>
      <c r="Y12" s="19">
        <f t="shared" si="0"/>
        <v>850</v>
      </c>
      <c r="Z12" s="4">
        <v>89.010163879999993</v>
      </c>
      <c r="AA12" s="4">
        <v>70.787351939999994</v>
      </c>
      <c r="AB12" s="4">
        <v>78.900478910000018</v>
      </c>
      <c r="AC12" s="4">
        <v>89.692048549999996</v>
      </c>
      <c r="AD12" s="4">
        <v>95.267713449999988</v>
      </c>
      <c r="AE12" s="4">
        <v>81.23609046</v>
      </c>
      <c r="AF12" s="4">
        <v>90.915764610000011</v>
      </c>
      <c r="AG12" s="4">
        <v>99.821460990000006</v>
      </c>
      <c r="AH12" s="4">
        <v>115.57179575000001</v>
      </c>
      <c r="AI12" s="4">
        <v>112.18773312</v>
      </c>
      <c r="AJ12" s="4">
        <v>90.359754699999996</v>
      </c>
      <c r="AK12" s="4">
        <v>91.186031790000001</v>
      </c>
      <c r="AL12" s="4">
        <v>110.39499085000001</v>
      </c>
      <c r="AM12" s="4">
        <v>108.10417891</v>
      </c>
      <c r="AN12" s="4">
        <v>110.08697512000001</v>
      </c>
      <c r="AO12" s="4">
        <v>110.52288634</v>
      </c>
      <c r="AP12" s="4">
        <v>114.84535873999999</v>
      </c>
      <c r="AQ12" s="4">
        <v>107.77054564000001</v>
      </c>
      <c r="AR12" s="4">
        <v>123.86976476000002</v>
      </c>
      <c r="AS12" s="4">
        <v>134.58409224000002</v>
      </c>
      <c r="AT12" s="4">
        <v>134.53352365999999</v>
      </c>
      <c r="AU12" s="4"/>
      <c r="AV12" s="41">
        <f>+Datos!Z12/Datos!Z$305*100</f>
        <v>1.8543834156164511</v>
      </c>
      <c r="AW12" s="41">
        <f>+Datos!AA12/Datos!AA$305*100</f>
        <v>1.7703223742231793</v>
      </c>
      <c r="AX12" s="41">
        <f>+Datos!AB12/Datos!AB$305*100</f>
        <v>1.7852345389130255</v>
      </c>
      <c r="AY12" s="41">
        <f>+Datos!AC12/Datos!AC$305*100</f>
        <v>1.8002469698173984</v>
      </c>
      <c r="AZ12" s="41">
        <f>+Datos!AD12/Datos!AD$305*100</f>
        <v>1.7844288772737864</v>
      </c>
      <c r="BA12" s="41">
        <f>+Datos!AE12/Datos!AE$305*100</f>
        <v>1.5043620164754459</v>
      </c>
      <c r="BB12" s="41">
        <f>+Datos!AF12/Datos!AF$305*100</f>
        <v>1.4158478096707914</v>
      </c>
      <c r="BC12" s="41">
        <f>+Datos!AG12/Datos!AG$305*100</f>
        <v>1.2531363853658108</v>
      </c>
      <c r="BD12" s="41">
        <f>+Datos!AH12/Datos!AH$305*100</f>
        <v>1.0491243052734542</v>
      </c>
      <c r="BE12" s="41">
        <f>+Datos!AI12/Datos!AI$305*100</f>
        <v>1.1975970834361684</v>
      </c>
      <c r="BF12" s="41">
        <f>+Datos!AJ12/Datos!AJ$305*100</f>
        <v>1.3460142645723647</v>
      </c>
      <c r="BG12" s="41">
        <f>+Datos!AK12/Datos!AK$305*100</f>
        <v>1.5174576259932384</v>
      </c>
      <c r="BH12" s="41">
        <f>+Datos!AL12/Datos!AL$305*100</f>
        <v>1.7322548540250153</v>
      </c>
      <c r="BI12" s="41">
        <f>+Datos!AM12/Datos!AM$305*100</f>
        <v>1.7044239350206003</v>
      </c>
      <c r="BJ12" s="41">
        <f>+Datos!AN12/Datos!AN$305*100</f>
        <v>1.619359283314169</v>
      </c>
      <c r="BK12" s="41">
        <f>+Datos!AO12/Datos!AO$305*100</f>
        <v>1.6114153569763332</v>
      </c>
      <c r="BL12" s="41">
        <f>+Datos!AP12/Datos!AP$305*100</f>
        <v>1.5145765751936224</v>
      </c>
      <c r="BM12" s="41">
        <f>+Datos!AQ12/Datos!AQ$305*100</f>
        <v>1.3563999316832001</v>
      </c>
      <c r="BN12" s="41">
        <f>+Datos!AR12/Datos!AR$305*100</f>
        <v>1.3529376755138787</v>
      </c>
      <c r="BO12" s="41">
        <f>+Datos!AS12/Datos!AS$305*100</f>
        <v>1.2965122610994961</v>
      </c>
      <c r="BP12" s="41">
        <f>+Datos!AT12/Datos!AT$305*100</f>
        <v>1.1286532293922358</v>
      </c>
    </row>
    <row r="13" spans="1:68" thickBot="1" x14ac:dyDescent="0.3">
      <c r="A13" s="3">
        <v>10</v>
      </c>
      <c r="B13" s="19">
        <v>950</v>
      </c>
      <c r="C13" s="4">
        <v>87472</v>
      </c>
      <c r="D13" s="4">
        <v>72223</v>
      </c>
      <c r="E13" s="4">
        <v>80451</v>
      </c>
      <c r="F13" s="4">
        <v>91867</v>
      </c>
      <c r="G13" s="4">
        <v>97219</v>
      </c>
      <c r="H13" s="4">
        <v>82825</v>
      </c>
      <c r="I13" s="4">
        <v>92426</v>
      </c>
      <c r="J13" s="4">
        <v>102496</v>
      </c>
      <c r="K13" s="4">
        <v>118011</v>
      </c>
      <c r="L13" s="4">
        <v>115537</v>
      </c>
      <c r="M13" s="4">
        <v>91888</v>
      </c>
      <c r="N13" s="4">
        <v>93371</v>
      </c>
      <c r="O13" s="4">
        <v>114572</v>
      </c>
      <c r="P13" s="4">
        <v>112586</v>
      </c>
      <c r="Q13" s="4">
        <v>113337</v>
      </c>
      <c r="R13" s="4">
        <v>114722</v>
      </c>
      <c r="S13" s="4">
        <v>118627</v>
      </c>
      <c r="T13" s="4">
        <v>110464</v>
      </c>
      <c r="U13" s="4">
        <v>127380</v>
      </c>
      <c r="V13" s="4">
        <v>138082</v>
      </c>
      <c r="W13" s="4">
        <v>137259</v>
      </c>
      <c r="X13" s="4"/>
      <c r="Y13" s="19">
        <f t="shared" si="0"/>
        <v>950</v>
      </c>
      <c r="Z13" s="4">
        <v>82.989216580000004</v>
      </c>
      <c r="AA13" s="4">
        <v>68.522084960000015</v>
      </c>
      <c r="AB13" s="4">
        <v>76.323714780000003</v>
      </c>
      <c r="AC13" s="4">
        <v>87.172759930000012</v>
      </c>
      <c r="AD13" s="4">
        <v>92.249329809999992</v>
      </c>
      <c r="AE13" s="4">
        <v>78.584519159999999</v>
      </c>
      <c r="AF13" s="4">
        <v>87.720646229999986</v>
      </c>
      <c r="AG13" s="4">
        <v>97.269399619999987</v>
      </c>
      <c r="AH13" s="4">
        <v>112.00235752</v>
      </c>
      <c r="AI13" s="4">
        <v>109.6672212</v>
      </c>
      <c r="AJ13" s="4">
        <v>87.208330910000001</v>
      </c>
      <c r="AK13" s="4">
        <v>88.610583980000001</v>
      </c>
      <c r="AL13" s="4">
        <v>108.77830844</v>
      </c>
      <c r="AM13" s="4">
        <v>106.86491706999999</v>
      </c>
      <c r="AN13" s="4">
        <v>107.58402403999999</v>
      </c>
      <c r="AO13" s="4">
        <v>108.89036595</v>
      </c>
      <c r="AP13" s="4">
        <v>112.58861405</v>
      </c>
      <c r="AQ13" s="4">
        <v>104.83823332999999</v>
      </c>
      <c r="AR13" s="4">
        <v>120.90450812</v>
      </c>
      <c r="AS13" s="4">
        <v>131.03952929000002</v>
      </c>
      <c r="AT13" s="4">
        <v>130.27958222999999</v>
      </c>
      <c r="AU13" s="4"/>
      <c r="AV13" s="41">
        <f>+Datos!Z13/Datos!Z$305*100</f>
        <v>1.7289466752182081</v>
      </c>
      <c r="AW13" s="41">
        <f>+Datos!AA13/Datos!AA$305*100</f>
        <v>1.7136702646530677</v>
      </c>
      <c r="AX13" s="41">
        <f>+Datos!AB13/Datos!AB$305*100</f>
        <v>1.7269316187399366</v>
      </c>
      <c r="AY13" s="41">
        <f>+Datos!AC13/Datos!AC$305*100</f>
        <v>1.7496812644112816</v>
      </c>
      <c r="AZ13" s="41">
        <f>+Datos!AD13/Datos!AD$305*100</f>
        <v>1.7278925048254901</v>
      </c>
      <c r="BA13" s="41">
        <f>+Datos!AE13/Datos!AE$305*100</f>
        <v>1.455259171605523</v>
      </c>
      <c r="BB13" s="41">
        <f>+Datos!AF13/Datos!AF$305*100</f>
        <v>1.366089647493224</v>
      </c>
      <c r="BC13" s="41">
        <f>+Datos!AG13/Datos!AG$305*100</f>
        <v>1.2210983754156868</v>
      </c>
      <c r="BD13" s="41">
        <f>+Datos!AH13/Datos!AH$305*100</f>
        <v>1.0167220709829548</v>
      </c>
      <c r="BE13" s="41">
        <f>+Datos!AI13/Datos!AI$305*100</f>
        <v>1.1706907752310696</v>
      </c>
      <c r="BF13" s="41">
        <f>+Datos!AJ13/Datos!AJ$305*100</f>
        <v>1.2990701201450592</v>
      </c>
      <c r="BG13" s="41">
        <f>+Datos!AK13/Datos!AK$305*100</f>
        <v>1.4745987270707317</v>
      </c>
      <c r="BH13" s="41">
        <f>+Datos!AL13/Datos!AL$305*100</f>
        <v>1.7068868012666742</v>
      </c>
      <c r="BI13" s="41">
        <f>+Datos!AM13/Datos!AM$305*100</f>
        <v>1.6848851201186139</v>
      </c>
      <c r="BJ13" s="41">
        <f>+Datos!AN13/Datos!AN$305*100</f>
        <v>1.5825413303941156</v>
      </c>
      <c r="BK13" s="41">
        <f>+Datos!AO13/Datos!AO$305*100</f>
        <v>1.5876133326704327</v>
      </c>
      <c r="BL13" s="41">
        <f>+Datos!AP13/Datos!AP$305*100</f>
        <v>1.4848147051349057</v>
      </c>
      <c r="BM13" s="41">
        <f>+Datos!AQ13/Datos!AQ$305*100</f>
        <v>1.3194938531870959</v>
      </c>
      <c r="BN13" s="41">
        <f>+Datos!AR13/Datos!AR$305*100</f>
        <v>1.3205503739508486</v>
      </c>
      <c r="BO13" s="41">
        <f>+Datos!AS13/Datos!AS$305*100</f>
        <v>1.2623658085104421</v>
      </c>
      <c r="BP13" s="41">
        <f>+Datos!AT13/Datos!AT$305*100</f>
        <v>1.0929652863279569</v>
      </c>
    </row>
    <row r="14" spans="1:68" thickBot="1" x14ac:dyDescent="0.3">
      <c r="A14" s="3">
        <v>11</v>
      </c>
      <c r="B14" s="19">
        <v>1050</v>
      </c>
      <c r="C14" s="4">
        <v>74287</v>
      </c>
      <c r="D14" s="4">
        <v>63000</v>
      </c>
      <c r="E14" s="4">
        <v>69220</v>
      </c>
      <c r="F14" s="4">
        <v>79501</v>
      </c>
      <c r="G14" s="4">
        <v>85218</v>
      </c>
      <c r="H14" s="4">
        <v>72751</v>
      </c>
      <c r="I14" s="4">
        <v>80174</v>
      </c>
      <c r="J14" s="4">
        <v>88632</v>
      </c>
      <c r="K14" s="4">
        <v>103074</v>
      </c>
      <c r="L14" s="4">
        <v>103088</v>
      </c>
      <c r="M14" s="4">
        <v>80311</v>
      </c>
      <c r="N14" s="4">
        <v>81750</v>
      </c>
      <c r="O14" s="4">
        <v>101703</v>
      </c>
      <c r="P14" s="4">
        <v>98790</v>
      </c>
      <c r="Q14" s="4">
        <v>99559</v>
      </c>
      <c r="R14" s="4">
        <v>101376</v>
      </c>
      <c r="S14" s="4">
        <v>104171</v>
      </c>
      <c r="T14" s="4">
        <v>97764</v>
      </c>
      <c r="U14" s="4">
        <v>111040</v>
      </c>
      <c r="V14" s="4">
        <v>120748</v>
      </c>
      <c r="W14" s="4">
        <v>120979</v>
      </c>
      <c r="X14" s="4"/>
      <c r="Y14" s="19">
        <f t="shared" si="0"/>
        <v>1050</v>
      </c>
      <c r="Z14" s="4">
        <v>77.889163870000004</v>
      </c>
      <c r="AA14" s="4">
        <v>66.075752520000009</v>
      </c>
      <c r="AB14" s="4">
        <v>72.591944389999995</v>
      </c>
      <c r="AC14" s="4">
        <v>83.37942836000002</v>
      </c>
      <c r="AD14" s="4">
        <v>89.400936520000002</v>
      </c>
      <c r="AE14" s="4">
        <v>76.307255639999994</v>
      </c>
      <c r="AF14" s="4">
        <v>84.105571879999999</v>
      </c>
      <c r="AG14" s="4">
        <v>92.992939410000005</v>
      </c>
      <c r="AH14" s="4">
        <v>108.14167048</v>
      </c>
      <c r="AI14" s="4">
        <v>108.13831943000001</v>
      </c>
      <c r="AJ14" s="4">
        <v>84.253435710000005</v>
      </c>
      <c r="AK14" s="4">
        <v>85.746543779999996</v>
      </c>
      <c r="AL14" s="4">
        <v>106.69322055000001</v>
      </c>
      <c r="AM14" s="4">
        <v>103.64988555999999</v>
      </c>
      <c r="AN14" s="4">
        <v>104.44710949</v>
      </c>
      <c r="AO14" s="4">
        <v>106.35138097000001</v>
      </c>
      <c r="AP14" s="4">
        <v>109.3011824</v>
      </c>
      <c r="AQ14" s="4">
        <v>102.56533268000001</v>
      </c>
      <c r="AR14" s="4">
        <v>116.50650118</v>
      </c>
      <c r="AS14" s="4">
        <v>126.67789157999999</v>
      </c>
      <c r="AT14" s="4">
        <v>126.90188910999998</v>
      </c>
      <c r="AU14" s="4"/>
      <c r="AV14" s="41">
        <f>+Datos!Z14/Datos!Z$305*100</f>
        <v>1.6226952905230412</v>
      </c>
      <c r="AW14" s="41">
        <f>+Datos!AA14/Datos!AA$305*100</f>
        <v>1.6524898851837124</v>
      </c>
      <c r="AX14" s="41">
        <f>+Datos!AB14/Datos!AB$305*100</f>
        <v>1.6424950540503833</v>
      </c>
      <c r="AY14" s="41">
        <f>+Datos!AC14/Datos!AC$305*100</f>
        <v>1.6735437051203006</v>
      </c>
      <c r="AZ14" s="41">
        <f>+Datos!AD14/Datos!AD$305*100</f>
        <v>1.6745401669090725</v>
      </c>
      <c r="BA14" s="41">
        <f>+Datos!AE14/Datos!AE$305*100</f>
        <v>1.4130879060806261</v>
      </c>
      <c r="BB14" s="41">
        <f>+Datos!AF14/Datos!AF$305*100</f>
        <v>1.3097914342823376</v>
      </c>
      <c r="BC14" s="41">
        <f>+Datos!AG14/Datos!AG$305*100</f>
        <v>1.167412646549657</v>
      </c>
      <c r="BD14" s="41">
        <f>+Datos!AH14/Datos!AH$305*100</f>
        <v>0.98167597186825573</v>
      </c>
      <c r="BE14" s="41">
        <f>+Datos!AI14/Datos!AI$305*100</f>
        <v>1.1543698437914989</v>
      </c>
      <c r="BF14" s="41">
        <f>+Datos!AJ14/Datos!AJ$305*100</f>
        <v>1.2550534989986053</v>
      </c>
      <c r="BG14" s="41">
        <f>+Datos!AK14/Datos!AK$305*100</f>
        <v>1.4269372644834561</v>
      </c>
      <c r="BH14" s="41">
        <f>+Datos!AL14/Datos!AL$305*100</f>
        <v>1.6741687984776803</v>
      </c>
      <c r="BI14" s="41">
        <f>+Datos!AM14/Datos!AM$305*100</f>
        <v>1.6341953437127312</v>
      </c>
      <c r="BJ14" s="41">
        <f>+Datos!AN14/Datos!AN$305*100</f>
        <v>1.5363978907004683</v>
      </c>
      <c r="BK14" s="41">
        <f>+Datos!AO14/Datos!AO$305*100</f>
        <v>1.5505951229277188</v>
      </c>
      <c r="BL14" s="41">
        <f>+Datos!AP14/Datos!AP$305*100</f>
        <v>1.4414601714883843</v>
      </c>
      <c r="BM14" s="41">
        <f>+Datos!AQ14/Datos!AQ$305*100</f>
        <v>1.2908871288908199</v>
      </c>
      <c r="BN14" s="41">
        <f>+Datos!AR14/Datos!AR$305*100</f>
        <v>1.2725142022682254</v>
      </c>
      <c r="BO14" s="41">
        <f>+Datos!AS14/Datos!AS$305*100</f>
        <v>1.2203480880252848</v>
      </c>
      <c r="BP14" s="41">
        <f>+Datos!AT14/Datos!AT$305*100</f>
        <v>1.0646285257639621</v>
      </c>
    </row>
    <row r="15" spans="1:68" thickBot="1" x14ac:dyDescent="0.3">
      <c r="A15" s="3">
        <v>12</v>
      </c>
      <c r="B15" s="19">
        <v>1150</v>
      </c>
      <c r="C15" s="4">
        <v>64138</v>
      </c>
      <c r="D15" s="4">
        <v>55115</v>
      </c>
      <c r="E15" s="4">
        <v>61208</v>
      </c>
      <c r="F15" s="4">
        <v>69298</v>
      </c>
      <c r="G15" s="4">
        <v>74533</v>
      </c>
      <c r="H15" s="4">
        <v>64036</v>
      </c>
      <c r="I15" s="4">
        <v>71712</v>
      </c>
      <c r="J15" s="4">
        <v>79099</v>
      </c>
      <c r="K15" s="4">
        <v>90833</v>
      </c>
      <c r="L15" s="4">
        <v>90280</v>
      </c>
      <c r="M15" s="4">
        <v>71237</v>
      </c>
      <c r="N15" s="4">
        <v>72178</v>
      </c>
      <c r="O15" s="4">
        <v>91369</v>
      </c>
      <c r="P15" s="4">
        <v>88419</v>
      </c>
      <c r="Q15" s="4">
        <v>89128</v>
      </c>
      <c r="R15" s="4">
        <v>90856</v>
      </c>
      <c r="S15" s="4">
        <v>93430</v>
      </c>
      <c r="T15" s="4">
        <v>87265</v>
      </c>
      <c r="U15" s="4">
        <v>98802</v>
      </c>
      <c r="V15" s="4">
        <v>107605</v>
      </c>
      <c r="W15" s="4">
        <v>107222</v>
      </c>
      <c r="X15" s="4"/>
      <c r="Y15" s="19">
        <f t="shared" si="0"/>
        <v>1150</v>
      </c>
      <c r="Z15" s="4">
        <v>73.694508630000016</v>
      </c>
      <c r="AA15" s="4">
        <v>63.31547106</v>
      </c>
      <c r="AB15" s="4">
        <v>70.330641129999989</v>
      </c>
      <c r="AC15" s="4">
        <v>79.63826297</v>
      </c>
      <c r="AD15" s="4">
        <v>85.63160268</v>
      </c>
      <c r="AE15" s="4">
        <v>73.58326387000001</v>
      </c>
      <c r="AF15" s="4">
        <v>82.386784569999989</v>
      </c>
      <c r="AG15" s="4">
        <v>90.882870699999984</v>
      </c>
      <c r="AH15" s="4">
        <v>104.35702437999998</v>
      </c>
      <c r="AI15" s="4">
        <v>103.72769207999998</v>
      </c>
      <c r="AJ15" s="4">
        <v>81.869169289999988</v>
      </c>
      <c r="AK15" s="4">
        <v>82.939258039999999</v>
      </c>
      <c r="AL15" s="4">
        <v>105.00780121</v>
      </c>
      <c r="AM15" s="4">
        <v>101.62005499000001</v>
      </c>
      <c r="AN15" s="4">
        <v>102.44193528000001</v>
      </c>
      <c r="AO15" s="4">
        <v>104.42136479999999</v>
      </c>
      <c r="AP15" s="4">
        <v>107.37560569000001</v>
      </c>
      <c r="AQ15" s="4">
        <v>100.28980080000001</v>
      </c>
      <c r="AR15" s="4">
        <v>113.54097723000002</v>
      </c>
      <c r="AS15" s="4">
        <v>123.65460372000001</v>
      </c>
      <c r="AT15" s="4">
        <v>123.21644017999999</v>
      </c>
      <c r="AU15" s="4"/>
      <c r="AV15" s="41">
        <f>+Datos!Z15/Datos!Z$305*100</f>
        <v>1.535306403993506</v>
      </c>
      <c r="AW15" s="41">
        <f>+Datos!AA15/Datos!AA$305*100</f>
        <v>1.5834579480668478</v>
      </c>
      <c r="AX15" s="41">
        <f>+Datos!AB15/Datos!AB$305*100</f>
        <v>1.5913298806765501</v>
      </c>
      <c r="AY15" s="41">
        <f>+Datos!AC15/Datos!AC$305*100</f>
        <v>1.5984531952499776</v>
      </c>
      <c r="AZ15" s="41">
        <f>+Datos!AD15/Datos!AD$305*100</f>
        <v>1.603937987969285</v>
      </c>
      <c r="BA15" s="41">
        <f>+Datos!AE15/Datos!AE$305*100</f>
        <v>1.3626439503366279</v>
      </c>
      <c r="BB15" s="41">
        <f>+Datos!AF15/Datos!AF$305*100</f>
        <v>1.283024445536298</v>
      </c>
      <c r="BC15" s="41">
        <f>+Datos!AG15/Datos!AG$305*100</f>
        <v>1.1409233139963315</v>
      </c>
      <c r="BD15" s="41">
        <f>+Datos!AH15/Datos!AH$305*100</f>
        <v>0.94732014842014256</v>
      </c>
      <c r="BE15" s="41">
        <f>+Datos!AI15/Datos!AI$305*100</f>
        <v>1.1072866707601492</v>
      </c>
      <c r="BF15" s="41">
        <f>+Datos!AJ15/Datos!AJ$305*100</f>
        <v>1.2195370611495226</v>
      </c>
      <c r="BG15" s="41">
        <f>+Datos!AK15/Datos!AK$305*100</f>
        <v>1.3802202720792289</v>
      </c>
      <c r="BH15" s="41">
        <f>+Datos!AL15/Datos!AL$305*100</f>
        <v>1.6477221652536271</v>
      </c>
      <c r="BI15" s="41">
        <f>+Datos!AM15/Datos!AM$305*100</f>
        <v>1.6021920313299163</v>
      </c>
      <c r="BJ15" s="41">
        <f>+Datos!AN15/Datos!AN$305*100</f>
        <v>1.5069021445589639</v>
      </c>
      <c r="BK15" s="41">
        <f>+Datos!AO15/Datos!AO$305*100</f>
        <v>1.5224556325602374</v>
      </c>
      <c r="BL15" s="41">
        <f>+Datos!AP15/Datos!AP$305*100</f>
        <v>1.4160657331697499</v>
      </c>
      <c r="BM15" s="41">
        <f>+Datos!AQ15/Datos!AQ$305*100</f>
        <v>1.2622472879375666</v>
      </c>
      <c r="BN15" s="41">
        <f>+Datos!AR15/Datos!AR$305*100</f>
        <v>1.2401239810760938</v>
      </c>
      <c r="BO15" s="41">
        <f>+Datos!AS15/Datos!AS$305*100</f>
        <v>1.1912233251050632</v>
      </c>
      <c r="BP15" s="41">
        <f>+Datos!AT15/Datos!AT$305*100</f>
        <v>1.0337098839010093</v>
      </c>
    </row>
    <row r="16" spans="1:68" thickBot="1" x14ac:dyDescent="0.3">
      <c r="A16" s="3">
        <v>13</v>
      </c>
      <c r="B16" s="19">
        <v>1250</v>
      </c>
      <c r="C16" s="4">
        <v>54605</v>
      </c>
      <c r="D16" s="4">
        <v>48126</v>
      </c>
      <c r="E16" s="4">
        <v>53224</v>
      </c>
      <c r="F16" s="4">
        <v>60434</v>
      </c>
      <c r="G16" s="4">
        <v>65530</v>
      </c>
      <c r="H16" s="4">
        <v>56562</v>
      </c>
      <c r="I16" s="4">
        <v>62951</v>
      </c>
      <c r="J16" s="4">
        <v>69626</v>
      </c>
      <c r="K16" s="4">
        <v>80385</v>
      </c>
      <c r="L16" s="4">
        <v>79942</v>
      </c>
      <c r="M16" s="4">
        <v>64017</v>
      </c>
      <c r="N16" s="4">
        <v>63888</v>
      </c>
      <c r="O16" s="4">
        <v>81855</v>
      </c>
      <c r="P16" s="4">
        <v>78823</v>
      </c>
      <c r="Q16" s="4">
        <v>80512</v>
      </c>
      <c r="R16" s="4">
        <v>81286</v>
      </c>
      <c r="S16" s="4">
        <v>84241</v>
      </c>
      <c r="T16" s="4">
        <v>78895</v>
      </c>
      <c r="U16" s="4">
        <v>87453</v>
      </c>
      <c r="V16" s="4">
        <v>95482</v>
      </c>
      <c r="W16" s="4">
        <v>96239</v>
      </c>
      <c r="X16" s="4"/>
      <c r="Y16" s="19">
        <f t="shared" si="0"/>
        <v>1250</v>
      </c>
      <c r="Z16" s="4">
        <v>68.192255169999996</v>
      </c>
      <c r="AA16" s="4">
        <v>60.126122369999997</v>
      </c>
      <c r="AB16" s="4">
        <v>66.471623859999994</v>
      </c>
      <c r="AC16" s="4">
        <v>75.467446109999997</v>
      </c>
      <c r="AD16" s="4">
        <v>81.851649319999993</v>
      </c>
      <c r="AE16" s="4">
        <v>70.640779340000009</v>
      </c>
      <c r="AF16" s="4">
        <v>78.638792080000016</v>
      </c>
      <c r="AG16" s="4">
        <v>86.971368380000001</v>
      </c>
      <c r="AH16" s="4">
        <v>100.40500960999999</v>
      </c>
      <c r="AI16" s="4">
        <v>99.856150049999982</v>
      </c>
      <c r="AJ16" s="4">
        <v>79.971731699999992</v>
      </c>
      <c r="AK16" s="4">
        <v>79.811290290000002</v>
      </c>
      <c r="AL16" s="4">
        <v>102.25293617999999</v>
      </c>
      <c r="AM16" s="4">
        <v>98.464655299999976</v>
      </c>
      <c r="AN16" s="4">
        <v>100.5788357</v>
      </c>
      <c r="AO16" s="4">
        <v>101.53972889000001</v>
      </c>
      <c r="AP16" s="4">
        <v>105.25295995000002</v>
      </c>
      <c r="AQ16" s="4">
        <v>98.56165823000002</v>
      </c>
      <c r="AR16" s="4">
        <v>109.24966313</v>
      </c>
      <c r="AS16" s="4">
        <v>119.27287978999999</v>
      </c>
      <c r="AT16" s="4">
        <v>120.23564075</v>
      </c>
      <c r="AU16" s="4"/>
      <c r="AV16" s="41">
        <f>+Datos!Z16/Datos!Z$305*100</f>
        <v>1.4206758144071534</v>
      </c>
      <c r="AW16" s="41">
        <f>+Datos!AA16/Datos!AA$305*100</f>
        <v>1.5036954595661882</v>
      </c>
      <c r="AX16" s="41">
        <f>+Datos!AB16/Datos!AB$305*100</f>
        <v>1.5040141759832457</v>
      </c>
      <c r="AY16" s="41">
        <f>+Datos!AC16/Datos!AC$305*100</f>
        <v>1.51473896934853</v>
      </c>
      <c r="AZ16" s="41">
        <f>+Datos!AD16/Datos!AD$305*100</f>
        <v>1.533136898218431</v>
      </c>
      <c r="BA16" s="41">
        <f>+Datos!AE16/Datos!AE$305*100</f>
        <v>1.3081538593446418</v>
      </c>
      <c r="BB16" s="41">
        <f>+Datos!AF16/Datos!AF$305*100</f>
        <v>1.2246562738513034</v>
      </c>
      <c r="BC16" s="41">
        <f>+Datos!AG16/Datos!AG$305*100</f>
        <v>1.0918191851845342</v>
      </c>
      <c r="BD16" s="41">
        <f>+Datos!AH16/Datos!AH$305*100</f>
        <v>0.91144500498137948</v>
      </c>
      <c r="BE16" s="41">
        <f>+Datos!AI16/Datos!AI$305*100</f>
        <v>1.0659582000389418</v>
      </c>
      <c r="BF16" s="41">
        <f>+Datos!AJ16/Datos!AJ$305*100</f>
        <v>1.191272508299029</v>
      </c>
      <c r="BG16" s="41">
        <f>+Datos!AK16/Datos!AK$305*100</f>
        <v>1.3281667017798913</v>
      </c>
      <c r="BH16" s="41">
        <f>+Datos!AL16/Datos!AL$305*100</f>
        <v>1.6044944038882094</v>
      </c>
      <c r="BI16" s="41">
        <f>+Datos!AM16/Datos!AM$305*100</f>
        <v>1.5524424396821215</v>
      </c>
      <c r="BJ16" s="41">
        <f>+Datos!AN16/Datos!AN$305*100</f>
        <v>1.4794962902576441</v>
      </c>
      <c r="BK16" s="41">
        <f>+Datos!AO16/Datos!AO$305*100</f>
        <v>1.480441598070551</v>
      </c>
      <c r="BL16" s="41">
        <f>+Datos!AP16/Datos!AP$305*100</f>
        <v>1.3880723553745113</v>
      </c>
      <c r="BM16" s="41">
        <f>+Datos!AQ16/Datos!AQ$305*100</f>
        <v>1.2404968880489275</v>
      </c>
      <c r="BN16" s="41">
        <f>+Datos!AR16/Datos!AR$305*100</f>
        <v>1.1932531362448069</v>
      </c>
      <c r="BO16" s="41">
        <f>+Datos!AS16/Datos!AS$305*100</f>
        <v>1.1490121045555544</v>
      </c>
      <c r="BP16" s="41">
        <f>+Datos!AT16/Datos!AT$305*100</f>
        <v>1.0087028164332572</v>
      </c>
    </row>
    <row r="17" spans="1:68" thickBot="1" x14ac:dyDescent="0.3">
      <c r="A17" s="3">
        <v>14</v>
      </c>
      <c r="B17" s="19">
        <v>1350</v>
      </c>
      <c r="C17" s="4">
        <v>47506</v>
      </c>
      <c r="D17" s="4">
        <v>43294</v>
      </c>
      <c r="E17" s="4">
        <v>47112</v>
      </c>
      <c r="F17" s="4">
        <v>53307</v>
      </c>
      <c r="G17" s="4">
        <v>57982</v>
      </c>
      <c r="H17" s="4">
        <v>50015</v>
      </c>
      <c r="I17" s="4">
        <v>55831</v>
      </c>
      <c r="J17" s="4">
        <v>61831</v>
      </c>
      <c r="K17" s="4">
        <v>71329</v>
      </c>
      <c r="L17" s="4">
        <v>71255</v>
      </c>
      <c r="M17" s="4">
        <v>57534</v>
      </c>
      <c r="N17" s="4">
        <v>57320</v>
      </c>
      <c r="O17" s="4">
        <v>73271</v>
      </c>
      <c r="P17" s="4">
        <v>70840</v>
      </c>
      <c r="Q17" s="4">
        <v>72067</v>
      </c>
      <c r="R17" s="4">
        <v>73461</v>
      </c>
      <c r="S17" s="4">
        <v>76020</v>
      </c>
      <c r="T17" s="4">
        <v>71121</v>
      </c>
      <c r="U17" s="4">
        <v>79149</v>
      </c>
      <c r="V17" s="4">
        <v>85312</v>
      </c>
      <c r="W17" s="4">
        <v>86234</v>
      </c>
      <c r="X17" s="4"/>
      <c r="Y17" s="19">
        <f t="shared" si="0"/>
        <v>1350</v>
      </c>
      <c r="Z17" s="4">
        <v>64.077237479999994</v>
      </c>
      <c r="AA17" s="4">
        <v>58.407196560000003</v>
      </c>
      <c r="AB17" s="4">
        <v>63.562145869999995</v>
      </c>
      <c r="AC17" s="4">
        <v>71.916675800000007</v>
      </c>
      <c r="AD17" s="4">
        <v>78.225946440000001</v>
      </c>
      <c r="AE17" s="4">
        <v>67.475044519999997</v>
      </c>
      <c r="AF17" s="4">
        <v>75.321341960000012</v>
      </c>
      <c r="AG17" s="4">
        <v>83.410404680000013</v>
      </c>
      <c r="AH17" s="4">
        <v>96.227394930000003</v>
      </c>
      <c r="AI17" s="4">
        <v>96.128680879999976</v>
      </c>
      <c r="AJ17" s="4">
        <v>77.622900210000012</v>
      </c>
      <c r="AK17" s="4">
        <v>77.33560885</v>
      </c>
      <c r="AL17" s="4">
        <v>98.867745240000005</v>
      </c>
      <c r="AM17" s="4">
        <v>95.584263919999998</v>
      </c>
      <c r="AN17" s="4">
        <v>97.235434589999997</v>
      </c>
      <c r="AO17" s="4">
        <v>99.122936609999996</v>
      </c>
      <c r="AP17" s="4">
        <v>102.56860696999999</v>
      </c>
      <c r="AQ17" s="4">
        <v>95.964567240000008</v>
      </c>
      <c r="AR17" s="4">
        <v>106.77881141000003</v>
      </c>
      <c r="AS17" s="4">
        <v>115.10290659</v>
      </c>
      <c r="AT17" s="4">
        <v>116.35923378</v>
      </c>
      <c r="AU17" s="4"/>
      <c r="AV17" s="41">
        <f>+Datos!Z17/Datos!Z$305*100</f>
        <v>1.3349460479774242</v>
      </c>
      <c r="AW17" s="41">
        <f>+Datos!AA17/Datos!AA$305*100</f>
        <v>1.4607068078130896</v>
      </c>
      <c r="AX17" s="41">
        <f>+Datos!AB17/Datos!AB$305*100</f>
        <v>1.4381831357955173</v>
      </c>
      <c r="AY17" s="41">
        <f>+Datos!AC17/Datos!AC$305*100</f>
        <v>1.4434699595038989</v>
      </c>
      <c r="AZ17" s="41">
        <f>+Datos!AD17/Datos!AD$305*100</f>
        <v>1.4652250245606011</v>
      </c>
      <c r="BA17" s="41">
        <f>+Datos!AE17/Datos!AE$305*100</f>
        <v>1.2495295312846064</v>
      </c>
      <c r="BB17" s="41">
        <f>+Datos!AF17/Datos!AF$305*100</f>
        <v>1.1729930171406242</v>
      </c>
      <c r="BC17" s="41">
        <f>+Datos!AG17/Datos!AG$305*100</f>
        <v>1.0471156401233785</v>
      </c>
      <c r="BD17" s="41">
        <f>+Datos!AH17/Datos!AH$305*100</f>
        <v>0.87352193672399991</v>
      </c>
      <c r="BE17" s="41">
        <f>+Datos!AI17/Datos!AI$305*100</f>
        <v>1.0261676981503318</v>
      </c>
      <c r="BF17" s="41">
        <f>+Datos!AJ17/Datos!AJ$305*100</f>
        <v>1.1562839151901463</v>
      </c>
      <c r="BG17" s="41">
        <f>+Datos!AK17/Datos!AK$305*100</f>
        <v>1.2869680487963986</v>
      </c>
      <c r="BH17" s="41">
        <f>+Datos!AL17/Datos!AL$305*100</f>
        <v>1.5513759300112178</v>
      </c>
      <c r="BI17" s="41">
        <f>+Datos!AM17/Datos!AM$305*100</f>
        <v>1.507028765023104</v>
      </c>
      <c r="BJ17" s="41">
        <f>+Datos!AN17/Datos!AN$305*100</f>
        <v>1.4303154710061412</v>
      </c>
      <c r="BK17" s="41">
        <f>+Datos!AO17/Datos!AO$305*100</f>
        <v>1.4452049486888707</v>
      </c>
      <c r="BL17" s="41">
        <f>+Datos!AP17/Datos!AP$305*100</f>
        <v>1.3526712021397209</v>
      </c>
      <c r="BM17" s="41">
        <f>+Datos!AQ17/Datos!AQ$305*100</f>
        <v>1.2078099046019068</v>
      </c>
      <c r="BN17" s="41">
        <f>+Datos!AR17/Datos!AR$305*100</f>
        <v>1.1662658533588406</v>
      </c>
      <c r="BO17" s="41">
        <f>+Datos!AS17/Datos!AS$305*100</f>
        <v>1.1088407790127466</v>
      </c>
      <c r="BP17" s="41">
        <f>+Datos!AT17/Datos!AT$305*100</f>
        <v>0.976182154474041</v>
      </c>
    </row>
    <row r="18" spans="1:68" thickBot="1" x14ac:dyDescent="0.3">
      <c r="A18" s="3">
        <v>15</v>
      </c>
      <c r="B18" s="19">
        <v>1450</v>
      </c>
      <c r="C18" s="4">
        <v>41557</v>
      </c>
      <c r="D18" s="4">
        <v>38460</v>
      </c>
      <c r="E18" s="4">
        <v>42030</v>
      </c>
      <c r="F18" s="4">
        <v>48231</v>
      </c>
      <c r="G18" s="4">
        <v>51554</v>
      </c>
      <c r="H18" s="4">
        <v>45215</v>
      </c>
      <c r="I18" s="4">
        <v>50003</v>
      </c>
      <c r="J18" s="4">
        <v>55741</v>
      </c>
      <c r="K18" s="4">
        <v>63549</v>
      </c>
      <c r="L18" s="4">
        <v>63476</v>
      </c>
      <c r="M18" s="4">
        <v>51745</v>
      </c>
      <c r="N18" s="4">
        <v>51416</v>
      </c>
      <c r="O18" s="4">
        <v>65742</v>
      </c>
      <c r="P18" s="4">
        <v>63420</v>
      </c>
      <c r="Q18" s="4">
        <v>64624</v>
      </c>
      <c r="R18" s="4">
        <v>66171</v>
      </c>
      <c r="S18" s="4">
        <v>68472</v>
      </c>
      <c r="T18" s="4">
        <v>63622</v>
      </c>
      <c r="U18" s="4">
        <v>70645</v>
      </c>
      <c r="V18" s="4">
        <v>76134</v>
      </c>
      <c r="W18" s="4">
        <v>78976</v>
      </c>
      <c r="X18" s="4"/>
      <c r="Y18" s="19">
        <f t="shared" si="0"/>
        <v>1450</v>
      </c>
      <c r="Z18" s="4">
        <v>60.218708249999999</v>
      </c>
      <c r="AA18" s="4">
        <v>55.730461599999998</v>
      </c>
      <c r="AB18" s="4">
        <v>60.9022012</v>
      </c>
      <c r="AC18" s="4">
        <v>69.894465940000003</v>
      </c>
      <c r="AD18" s="4">
        <v>74.706538530000017</v>
      </c>
      <c r="AE18" s="4">
        <v>65.534916949999996</v>
      </c>
      <c r="AF18" s="4">
        <v>72.462710429999987</v>
      </c>
      <c r="AG18" s="4">
        <v>80.785520939999998</v>
      </c>
      <c r="AH18" s="4">
        <v>92.093998410000012</v>
      </c>
      <c r="AI18" s="4">
        <v>91.981907960000015</v>
      </c>
      <c r="AJ18" s="4">
        <v>74.982806569999994</v>
      </c>
      <c r="AK18" s="4">
        <v>74.514441540000007</v>
      </c>
      <c r="AL18" s="4">
        <v>95.277849220000007</v>
      </c>
      <c r="AM18" s="4">
        <v>91.910249700000008</v>
      </c>
      <c r="AN18" s="4">
        <v>93.671151639999991</v>
      </c>
      <c r="AO18" s="4">
        <v>95.895048180000003</v>
      </c>
      <c r="AP18" s="4">
        <v>99.244362559999999</v>
      </c>
      <c r="AQ18" s="4">
        <v>92.207180479999991</v>
      </c>
      <c r="AR18" s="4">
        <v>102.36970412000001</v>
      </c>
      <c r="AS18" s="4">
        <v>110.33923049999999</v>
      </c>
      <c r="AT18" s="4">
        <v>114.45556566</v>
      </c>
      <c r="AU18" s="4"/>
      <c r="AV18" s="41">
        <f>+Datos!Z18/Datos!Z$305*100</f>
        <v>1.2545598055430247</v>
      </c>
      <c r="AW18" s="41">
        <f>+Datos!AA18/Datos!AA$305*100</f>
        <v>1.3937642868727678</v>
      </c>
      <c r="AX18" s="41">
        <f>+Datos!AB18/Datos!AB$305*100</f>
        <v>1.3779981386689695</v>
      </c>
      <c r="AY18" s="41">
        <f>+Datos!AC18/Datos!AC$305*100</f>
        <v>1.4028813317308311</v>
      </c>
      <c r="AZ18" s="41">
        <f>+Datos!AD18/Datos!AD$305*100</f>
        <v>1.3993041277731937</v>
      </c>
      <c r="BA18" s="41">
        <f>+Datos!AE18/Datos!AE$305*100</f>
        <v>1.2136014824715986</v>
      </c>
      <c r="BB18" s="41">
        <f>+Datos!AF18/Datos!AF$305*100</f>
        <v>1.1284750261434808</v>
      </c>
      <c r="BC18" s="41">
        <f>+Datos!AG18/Datos!AG$305*100</f>
        <v>1.0141634343619479</v>
      </c>
      <c r="BD18" s="41">
        <f>+Datos!AH18/Datos!AH$305*100</f>
        <v>0.83600026697470309</v>
      </c>
      <c r="BE18" s="41">
        <f>+Datos!AI18/Datos!AI$305*100</f>
        <v>0.98190115477208151</v>
      </c>
      <c r="BF18" s="41">
        <f>+Datos!AJ18/Datos!AJ$305*100</f>
        <v>1.1169566315886692</v>
      </c>
      <c r="BG18" s="41">
        <f>+Datos!AK18/Datos!AK$305*100</f>
        <v>1.2400200484862041</v>
      </c>
      <c r="BH18" s="41">
        <f>+Datos!AL18/Datos!AL$305*100</f>
        <v>1.4950453414744636</v>
      </c>
      <c r="BI18" s="41">
        <f>+Datos!AM18/Datos!AM$305*100</f>
        <v>1.4491024402749422</v>
      </c>
      <c r="BJ18" s="41">
        <f>+Datos!AN18/Datos!AN$305*100</f>
        <v>1.3778855202590221</v>
      </c>
      <c r="BK18" s="41">
        <f>+Datos!AO18/Datos!AO$305*100</f>
        <v>1.3981425785413251</v>
      </c>
      <c r="BL18" s="41">
        <f>+Datos!AP18/Datos!AP$305*100</f>
        <v>1.3088311831015746</v>
      </c>
      <c r="BM18" s="41">
        <f>+Datos!AQ18/Datos!AQ$305*100</f>
        <v>1.1605194402704377</v>
      </c>
      <c r="BN18" s="41">
        <f>+Datos!AR18/Datos!AR$305*100</f>
        <v>1.118108440776507</v>
      </c>
      <c r="BO18" s="41">
        <f>+Datos!AS18/Datos!AS$305*100</f>
        <v>1.0629500325226062</v>
      </c>
      <c r="BP18" s="41">
        <f>+Datos!AT18/Datos!AT$305*100</f>
        <v>0.96021155389154933</v>
      </c>
    </row>
    <row r="19" spans="1:68" thickBot="1" x14ac:dyDescent="0.3">
      <c r="A19" s="3">
        <v>16</v>
      </c>
      <c r="B19" s="19">
        <v>1550</v>
      </c>
      <c r="C19" s="4">
        <v>36941</v>
      </c>
      <c r="D19" s="4">
        <v>34812</v>
      </c>
      <c r="E19" s="4">
        <v>37512</v>
      </c>
      <c r="F19" s="4">
        <v>42617</v>
      </c>
      <c r="G19" s="4">
        <v>45861</v>
      </c>
      <c r="H19" s="4">
        <v>40560</v>
      </c>
      <c r="I19" s="4">
        <v>45198</v>
      </c>
      <c r="J19" s="4">
        <v>49571</v>
      </c>
      <c r="K19" s="4">
        <v>57438</v>
      </c>
      <c r="L19" s="4">
        <v>56587</v>
      </c>
      <c r="M19" s="4">
        <v>46252</v>
      </c>
      <c r="N19" s="4">
        <v>46525</v>
      </c>
      <c r="O19" s="4">
        <v>59057</v>
      </c>
      <c r="P19" s="4">
        <v>57092</v>
      </c>
      <c r="Q19" s="4">
        <v>58346</v>
      </c>
      <c r="R19" s="4">
        <v>60115</v>
      </c>
      <c r="S19" s="4">
        <v>62016</v>
      </c>
      <c r="T19" s="4">
        <v>57718</v>
      </c>
      <c r="U19" s="4">
        <v>63813</v>
      </c>
      <c r="V19" s="4">
        <v>68926</v>
      </c>
      <c r="W19" s="4">
        <v>72229</v>
      </c>
      <c r="X19" s="4"/>
      <c r="Y19" s="19">
        <f t="shared" si="0"/>
        <v>1550</v>
      </c>
      <c r="Z19" s="4">
        <v>57.224126989999995</v>
      </c>
      <c r="AA19" s="4">
        <v>53.93078113</v>
      </c>
      <c r="AB19" s="4">
        <v>58.115209089999993</v>
      </c>
      <c r="AC19" s="4">
        <v>66.01965525</v>
      </c>
      <c r="AD19" s="4">
        <v>71.050547230000006</v>
      </c>
      <c r="AE19" s="4">
        <v>62.83253509</v>
      </c>
      <c r="AF19" s="4">
        <v>70.017183650000007</v>
      </c>
      <c r="AG19" s="4">
        <v>76.793400319999989</v>
      </c>
      <c r="AH19" s="4">
        <v>88.991717950000023</v>
      </c>
      <c r="AI19" s="4">
        <v>87.664305859999999</v>
      </c>
      <c r="AJ19" s="4">
        <v>71.657905800000009</v>
      </c>
      <c r="AK19" s="4">
        <v>72.073189890000009</v>
      </c>
      <c r="AL19" s="4">
        <v>91.498527280000019</v>
      </c>
      <c r="AM19" s="4">
        <v>88.452417359999998</v>
      </c>
      <c r="AN19" s="4">
        <v>90.381824370000004</v>
      </c>
      <c r="AO19" s="4">
        <v>93.129296899999986</v>
      </c>
      <c r="AP19" s="4">
        <v>96.07967687</v>
      </c>
      <c r="AQ19" s="4">
        <v>89.412274640000007</v>
      </c>
      <c r="AR19" s="4">
        <v>98.868842369999996</v>
      </c>
      <c r="AS19" s="4">
        <v>106.79610276</v>
      </c>
      <c r="AT19" s="4">
        <v>111.90044730999999</v>
      </c>
      <c r="AU19" s="4"/>
      <c r="AV19" s="41">
        <f>+Datos!Z19/Datos!Z$305*100</f>
        <v>1.1921725276952242</v>
      </c>
      <c r="AW19" s="41">
        <f>+Datos!AA19/Datos!AA$305*100</f>
        <v>1.3487560401284344</v>
      </c>
      <c r="AX19" s="41">
        <f>+Datos!AB19/Datos!AB$305*100</f>
        <v>1.3149385141497638</v>
      </c>
      <c r="AY19" s="41">
        <f>+Datos!AC19/Datos!AC$305*100</f>
        <v>1.3251083706260358</v>
      </c>
      <c r="AZ19" s="41">
        <f>+Datos!AD19/Datos!AD$305*100</f>
        <v>1.3308249314691312</v>
      </c>
      <c r="BA19" s="41">
        <f>+Datos!AE19/Datos!AE$305*100</f>
        <v>1.1635577075782459</v>
      </c>
      <c r="BB19" s="41">
        <f>+Datos!AF19/Datos!AF$305*100</f>
        <v>1.0903903908790991</v>
      </c>
      <c r="BC19" s="41">
        <f>+Datos!AG19/Datos!AG$305*100</f>
        <v>0.96404724137021947</v>
      </c>
      <c r="BD19" s="41">
        <f>+Datos!AH19/Datos!AH$305*100</f>
        <v>0.80783874355768115</v>
      </c>
      <c r="BE19" s="41">
        <f>+Datos!AI19/Datos!AI$305*100</f>
        <v>0.93581102050698273</v>
      </c>
      <c r="BF19" s="41">
        <f>+Datos!AJ19/Datos!AJ$305*100</f>
        <v>1.0674283445811834</v>
      </c>
      <c r="BG19" s="41">
        <f>+Datos!AK19/Datos!AK$305*100</f>
        <v>1.1993943532942863</v>
      </c>
      <c r="BH19" s="41">
        <f>+Datos!AL19/Datos!AL$305*100</f>
        <v>1.4357423900897974</v>
      </c>
      <c r="BI19" s="41">
        <f>+Datos!AM19/Datos!AM$305*100</f>
        <v>1.3945845459344199</v>
      </c>
      <c r="BJ19" s="41">
        <f>+Datos!AN19/Datos!AN$305*100</f>
        <v>1.3295001173107925</v>
      </c>
      <c r="BK19" s="41">
        <f>+Datos!AO19/Datos!AO$305*100</f>
        <v>1.3578181332272687</v>
      </c>
      <c r="BL19" s="41">
        <f>+Datos!AP19/Datos!AP$305*100</f>
        <v>1.2670954188833987</v>
      </c>
      <c r="BM19" s="41">
        <f>+Datos!AQ19/Datos!AQ$305*100</f>
        <v>1.1253427594071845</v>
      </c>
      <c r="BN19" s="41">
        <f>+Datos!AR19/Datos!AR$305*100</f>
        <v>1.0798711213828889</v>
      </c>
      <c r="BO19" s="41">
        <f>+Datos!AS19/Datos!AS$305*100</f>
        <v>1.0288174059907875</v>
      </c>
      <c r="BP19" s="41">
        <f>+Datos!AT19/Datos!AT$305*100</f>
        <v>0.93877568795455757</v>
      </c>
    </row>
    <row r="20" spans="1:68" thickBot="1" x14ac:dyDescent="0.3">
      <c r="A20" s="3">
        <v>17</v>
      </c>
      <c r="B20" s="19">
        <v>1650</v>
      </c>
      <c r="C20" s="4">
        <v>32717</v>
      </c>
      <c r="D20" s="4">
        <v>31189</v>
      </c>
      <c r="E20" s="4">
        <v>34157</v>
      </c>
      <c r="F20" s="4">
        <v>38329</v>
      </c>
      <c r="G20" s="4">
        <v>41455</v>
      </c>
      <c r="H20" s="4">
        <v>36274</v>
      </c>
      <c r="I20" s="4">
        <v>40491</v>
      </c>
      <c r="J20" s="4">
        <v>44360</v>
      </c>
      <c r="K20" s="4">
        <v>51685</v>
      </c>
      <c r="L20" s="4">
        <v>51395</v>
      </c>
      <c r="M20" s="4">
        <v>42064</v>
      </c>
      <c r="N20" s="4">
        <v>41943</v>
      </c>
      <c r="O20" s="4">
        <v>52275</v>
      </c>
      <c r="P20" s="4">
        <v>50806</v>
      </c>
      <c r="Q20" s="4">
        <v>52380</v>
      </c>
      <c r="R20" s="4">
        <v>53716</v>
      </c>
      <c r="S20" s="4">
        <v>55417</v>
      </c>
      <c r="T20" s="4">
        <v>52549</v>
      </c>
      <c r="U20" s="4">
        <v>57289</v>
      </c>
      <c r="V20" s="4">
        <v>61651</v>
      </c>
      <c r="W20" s="4">
        <v>65652</v>
      </c>
      <c r="X20" s="4"/>
      <c r="Y20" s="19">
        <f t="shared" si="0"/>
        <v>1650</v>
      </c>
      <c r="Z20" s="4">
        <v>53.94944709</v>
      </c>
      <c r="AA20" s="4">
        <v>51.435738960000002</v>
      </c>
      <c r="AB20" s="4">
        <v>56.323397959999994</v>
      </c>
      <c r="AC20" s="4">
        <v>63.214829960000003</v>
      </c>
      <c r="AD20" s="4">
        <v>68.36791771</v>
      </c>
      <c r="AE20" s="4">
        <v>59.824610499999999</v>
      </c>
      <c r="AF20" s="4">
        <v>66.77662144</v>
      </c>
      <c r="AG20" s="4">
        <v>73.169876670000008</v>
      </c>
      <c r="AH20" s="4">
        <v>85.245031519999998</v>
      </c>
      <c r="AI20" s="4">
        <v>84.767564440000015</v>
      </c>
      <c r="AJ20" s="4">
        <v>69.361720820000002</v>
      </c>
      <c r="AK20" s="4">
        <v>69.179475429999997</v>
      </c>
      <c r="AL20" s="4">
        <v>86.213897649999993</v>
      </c>
      <c r="AM20" s="4">
        <v>83.797812239999999</v>
      </c>
      <c r="AN20" s="4">
        <v>86.383356500000019</v>
      </c>
      <c r="AO20" s="4">
        <v>88.587707890000019</v>
      </c>
      <c r="AP20" s="4">
        <v>91.394014620000007</v>
      </c>
      <c r="AQ20" s="4">
        <v>86.659374580000019</v>
      </c>
      <c r="AR20" s="4">
        <v>94.485438599999995</v>
      </c>
      <c r="AS20" s="4">
        <v>101.68365545</v>
      </c>
      <c r="AT20" s="4">
        <v>108.29280111</v>
      </c>
      <c r="AU20" s="4"/>
      <c r="AV20" s="41">
        <f>+Datos!Z20/Datos!Z$305*100</f>
        <v>1.1239498457754464</v>
      </c>
      <c r="AW20" s="41">
        <f>+Datos!AA20/Datos!AA$305*100</f>
        <v>1.2863574779965259</v>
      </c>
      <c r="AX20" s="41">
        <f>+Datos!AB20/Datos!AB$305*100</f>
        <v>1.274396261926763</v>
      </c>
      <c r="AY20" s="41">
        <f>+Datos!AC20/Datos!AC$305*100</f>
        <v>1.2688115381774507</v>
      </c>
      <c r="AZ20" s="41">
        <f>+Datos!AD20/Datos!AD$305*100</f>
        <v>1.2805774613749998</v>
      </c>
      <c r="BA20" s="41">
        <f>+Datos!AE20/Datos!AE$305*100</f>
        <v>1.1078557717022628</v>
      </c>
      <c r="BB20" s="41">
        <f>+Datos!AF20/Datos!AF$305*100</f>
        <v>1.039924523635809</v>
      </c>
      <c r="BC20" s="41">
        <f>+Datos!AG20/Datos!AG$305*100</f>
        <v>0.91855833263241415</v>
      </c>
      <c r="BD20" s="41">
        <f>+Datos!AH20/Datos!AH$305*100</f>
        <v>0.77382750601963968</v>
      </c>
      <c r="BE20" s="41">
        <f>+Datos!AI20/Datos!AI$305*100</f>
        <v>0.90488848575578995</v>
      </c>
      <c r="BF20" s="41">
        <f>+Datos!AJ20/Datos!AJ$305*100</f>
        <v>1.033223982833654</v>
      </c>
      <c r="BG20" s="41">
        <f>+Datos!AK20/Datos!AK$305*100</f>
        <v>1.1512390713001479</v>
      </c>
      <c r="BH20" s="41">
        <f>+Datos!AL20/Datos!AL$305*100</f>
        <v>1.3528190141484879</v>
      </c>
      <c r="BI20" s="41">
        <f>+Datos!AM20/Datos!AM$305*100</f>
        <v>1.3211977402198856</v>
      </c>
      <c r="BJ20" s="41">
        <f>+Datos!AN20/Datos!AN$305*100</f>
        <v>1.2706833857468642</v>
      </c>
      <c r="BK20" s="41">
        <f>+Datos!AO20/Datos!AO$305*100</f>
        <v>1.2916021075864306</v>
      </c>
      <c r="BL20" s="41">
        <f>+Datos!AP20/Datos!AP$305*100</f>
        <v>1.2053010689768817</v>
      </c>
      <c r="BM20" s="41">
        <f>+Datos!AQ20/Datos!AQ$305*100</f>
        <v>1.0906947632303077</v>
      </c>
      <c r="BN20" s="41">
        <f>+Datos!AR20/Datos!AR$305*100</f>
        <v>1.0319944493078836</v>
      </c>
      <c r="BO20" s="41">
        <f>+Datos!AS20/Datos!AS$305*100</f>
        <v>0.97956678126004326</v>
      </c>
      <c r="BP20" s="41">
        <f>+Datos!AT20/Datos!AT$305*100</f>
        <v>0.90850976297644548</v>
      </c>
    </row>
    <row r="21" spans="1:68" thickBot="1" x14ac:dyDescent="0.3">
      <c r="A21" s="3">
        <v>18</v>
      </c>
      <c r="B21" s="19">
        <v>1750</v>
      </c>
      <c r="C21" s="4">
        <v>29002</v>
      </c>
      <c r="D21" s="4">
        <v>28183</v>
      </c>
      <c r="E21" s="4">
        <v>31012</v>
      </c>
      <c r="F21" s="4">
        <v>34748</v>
      </c>
      <c r="G21" s="4">
        <v>37371</v>
      </c>
      <c r="H21" s="4">
        <v>33047</v>
      </c>
      <c r="I21" s="4">
        <v>36432</v>
      </c>
      <c r="J21" s="4">
        <v>40415</v>
      </c>
      <c r="K21" s="4">
        <v>46629</v>
      </c>
      <c r="L21" s="4">
        <v>46625</v>
      </c>
      <c r="M21" s="4">
        <v>38267</v>
      </c>
      <c r="N21" s="4">
        <v>37759</v>
      </c>
      <c r="O21" s="4">
        <v>46984</v>
      </c>
      <c r="P21" s="4">
        <v>46215</v>
      </c>
      <c r="Q21" s="4">
        <v>47353</v>
      </c>
      <c r="R21" s="4">
        <v>48735</v>
      </c>
      <c r="S21" s="4">
        <v>50358</v>
      </c>
      <c r="T21" s="4">
        <v>47565</v>
      </c>
      <c r="U21" s="4">
        <v>51949</v>
      </c>
      <c r="V21" s="4">
        <v>55287</v>
      </c>
      <c r="W21" s="4">
        <v>60108</v>
      </c>
      <c r="X21" s="4"/>
      <c r="Y21" s="19">
        <f t="shared" si="0"/>
        <v>1750</v>
      </c>
      <c r="Z21" s="4">
        <v>50.728854620000007</v>
      </c>
      <c r="AA21" s="4">
        <v>49.296380580000005</v>
      </c>
      <c r="AB21" s="4">
        <v>54.248589300000006</v>
      </c>
      <c r="AC21" s="4">
        <v>60.78483825</v>
      </c>
      <c r="AD21" s="4">
        <v>65.361968660000002</v>
      </c>
      <c r="AE21" s="4">
        <v>57.803072469999996</v>
      </c>
      <c r="AF21" s="4">
        <v>63.734836680000008</v>
      </c>
      <c r="AG21" s="4">
        <v>70.701193060000008</v>
      </c>
      <c r="AH21" s="4">
        <v>81.567043780000006</v>
      </c>
      <c r="AI21" s="4">
        <v>81.569248990000006</v>
      </c>
      <c r="AJ21" s="4">
        <v>66.950068709999996</v>
      </c>
      <c r="AK21" s="4">
        <v>66.055002699999989</v>
      </c>
      <c r="AL21" s="4">
        <v>82.193497049999991</v>
      </c>
      <c r="AM21" s="4">
        <v>80.82085690000001</v>
      </c>
      <c r="AN21" s="4">
        <v>82.834114139999997</v>
      </c>
      <c r="AO21" s="4">
        <v>85.254878950000005</v>
      </c>
      <c r="AP21" s="4">
        <v>88.092556119999983</v>
      </c>
      <c r="AQ21" s="4">
        <v>83.204974109999995</v>
      </c>
      <c r="AR21" s="4">
        <v>90.873796370000008</v>
      </c>
      <c r="AS21" s="4">
        <v>96.714512239999991</v>
      </c>
      <c r="AT21" s="4">
        <v>105.15248764</v>
      </c>
      <c r="AU21" s="4"/>
      <c r="AV21" s="41">
        <f>+Datos!Z21/Datos!Z$305*100</f>
        <v>1.0568539883531558</v>
      </c>
      <c r="AW21" s="41">
        <f>+Datos!AA21/Datos!AA$305*100</f>
        <v>1.2328542192532685</v>
      </c>
      <c r="AX21" s="41">
        <f>+Datos!AB21/Datos!AB$305*100</f>
        <v>1.2274507917263486</v>
      </c>
      <c r="AY21" s="41">
        <f>+Datos!AC21/Datos!AC$305*100</f>
        <v>1.2200381487485068</v>
      </c>
      <c r="AZ21" s="41">
        <f>+Datos!AD21/Datos!AD$305*100</f>
        <v>1.2242739972297323</v>
      </c>
      <c r="BA21" s="41">
        <f>+Datos!AE21/Datos!AE$305*100</f>
        <v>1.070420131828751</v>
      </c>
      <c r="BB21" s="41">
        <f>+Datos!AF21/Datos!AF$305*100</f>
        <v>0.9925542539316452</v>
      </c>
      <c r="BC21" s="41">
        <f>+Datos!AG21/Datos!AG$305*100</f>
        <v>0.88756702850837277</v>
      </c>
      <c r="BD21" s="41">
        <f>+Datos!AH21/Datos!AH$305*100</f>
        <v>0.74043989351876038</v>
      </c>
      <c r="BE21" s="41">
        <f>+Datos!AI21/Datos!AI$305*100</f>
        <v>0.8707466669641416</v>
      </c>
      <c r="BF21" s="41">
        <f>+Datos!AJ21/Datos!AJ$305*100</f>
        <v>0.9972996030915513</v>
      </c>
      <c r="BG21" s="41">
        <f>+Datos!AK21/Datos!AK$305*100</f>
        <v>1.0992436628118669</v>
      </c>
      <c r="BH21" s="41">
        <f>+Datos!AL21/Datos!AL$305*100</f>
        <v>1.2897331947571176</v>
      </c>
      <c r="BI21" s="41">
        <f>+Datos!AM21/Datos!AM$305*100</f>
        <v>1.2742615904230528</v>
      </c>
      <c r="BJ21" s="41">
        <f>+Datos!AN21/Datos!AN$305*100</f>
        <v>1.2184746793296619</v>
      </c>
      <c r="BK21" s="41">
        <f>+Datos!AO21/Datos!AO$305*100</f>
        <v>1.2430097127084161</v>
      </c>
      <c r="BL21" s="41">
        <f>+Datos!AP21/Datos!AP$305*100</f>
        <v>1.161761549723046</v>
      </c>
      <c r="BM21" s="41">
        <f>+Datos!AQ21/Datos!AQ$305*100</f>
        <v>1.0472176839069254</v>
      </c>
      <c r="BN21" s="41">
        <f>+Datos!AR21/Datos!AR$305*100</f>
        <v>0.99254715679940664</v>
      </c>
      <c r="BO21" s="41">
        <f>+Datos!AS21/Datos!AS$305*100</f>
        <v>0.93169667275245316</v>
      </c>
      <c r="BP21" s="41">
        <f>+Datos!AT21/Datos!AT$305*100</f>
        <v>0.88216447116518781</v>
      </c>
    </row>
    <row r="22" spans="1:68" thickBot="1" x14ac:dyDescent="0.3">
      <c r="A22" s="3">
        <v>19</v>
      </c>
      <c r="B22" s="19">
        <v>1850</v>
      </c>
      <c r="C22" s="4">
        <v>25205</v>
      </c>
      <c r="D22" s="4">
        <v>25225</v>
      </c>
      <c r="E22" s="4">
        <v>27458</v>
      </c>
      <c r="F22" s="4">
        <v>30937</v>
      </c>
      <c r="G22" s="4">
        <v>33631</v>
      </c>
      <c r="H22" s="4">
        <v>30397</v>
      </c>
      <c r="I22" s="4">
        <v>33044</v>
      </c>
      <c r="J22" s="4">
        <v>36915</v>
      </c>
      <c r="K22" s="4">
        <v>42836</v>
      </c>
      <c r="L22" s="4">
        <v>42705</v>
      </c>
      <c r="M22" s="4">
        <v>35041</v>
      </c>
      <c r="N22" s="4">
        <v>34893</v>
      </c>
      <c r="O22" s="4">
        <v>43224</v>
      </c>
      <c r="P22" s="4">
        <v>41626</v>
      </c>
      <c r="Q22" s="4">
        <v>42805</v>
      </c>
      <c r="R22" s="4">
        <v>43957</v>
      </c>
      <c r="S22" s="4">
        <v>45914</v>
      </c>
      <c r="T22" s="4">
        <v>43247</v>
      </c>
      <c r="U22" s="4">
        <v>47118</v>
      </c>
      <c r="V22" s="4">
        <v>50462</v>
      </c>
      <c r="W22" s="4">
        <v>55149</v>
      </c>
      <c r="X22" s="4"/>
      <c r="Y22" s="19">
        <f t="shared" si="0"/>
        <v>1850</v>
      </c>
      <c r="Z22" s="4">
        <v>46.603003210000011</v>
      </c>
      <c r="AA22" s="4">
        <v>46.649443099999999</v>
      </c>
      <c r="AB22" s="4">
        <v>50.775210689999994</v>
      </c>
      <c r="AC22" s="4">
        <v>57.210014980000004</v>
      </c>
      <c r="AD22" s="4">
        <v>62.191100209999995</v>
      </c>
      <c r="AE22" s="4">
        <v>56.209414330000016</v>
      </c>
      <c r="AF22" s="4">
        <v>61.105057980000005</v>
      </c>
      <c r="AG22" s="4">
        <v>68.281792530000004</v>
      </c>
      <c r="AH22" s="4">
        <v>79.232072339999988</v>
      </c>
      <c r="AI22" s="4">
        <v>78.984321859999994</v>
      </c>
      <c r="AJ22" s="4">
        <v>64.804034520000002</v>
      </c>
      <c r="AK22" s="4">
        <v>64.53068451</v>
      </c>
      <c r="AL22" s="4">
        <v>79.936424290000005</v>
      </c>
      <c r="AM22" s="4">
        <v>76.980833930000003</v>
      </c>
      <c r="AN22" s="4">
        <v>79.154662729999998</v>
      </c>
      <c r="AO22" s="4">
        <v>81.287031889999994</v>
      </c>
      <c r="AP22" s="4">
        <v>84.906620939999996</v>
      </c>
      <c r="AQ22" s="4">
        <v>79.975341719999989</v>
      </c>
      <c r="AR22" s="4">
        <v>87.138762339999985</v>
      </c>
      <c r="AS22" s="4">
        <v>93.318858649999996</v>
      </c>
      <c r="AT22" s="4">
        <v>101.98651422999998</v>
      </c>
      <c r="AU22" s="4"/>
      <c r="AV22" s="41">
        <f>+Datos!Z22/Datos!Z$305*100</f>
        <v>0.9708985188146837</v>
      </c>
      <c r="AW22" s="41">
        <f>+Datos!AA22/Datos!AA$305*100</f>
        <v>1.1666569041172854</v>
      </c>
      <c r="AX22" s="41">
        <f>+Datos!AB22/Datos!AB$305*100</f>
        <v>1.1488607052407287</v>
      </c>
      <c r="AY22" s="41">
        <f>+Datos!AC22/Datos!AC$305*100</f>
        <v>1.1482863617897929</v>
      </c>
      <c r="AZ22" s="41">
        <f>+Datos!AD22/Datos!AD$305*100</f>
        <v>1.1648814808848742</v>
      </c>
      <c r="BA22" s="41">
        <f>+Datos!AE22/Datos!AE$305*100</f>
        <v>1.0409081407975802</v>
      </c>
      <c r="BB22" s="41">
        <f>+Datos!AF22/Datos!AF$305*100</f>
        <v>0.95160022986017656</v>
      </c>
      <c r="BC22" s="41">
        <f>+Datos!AG22/Datos!AG$305*100</f>
        <v>0.85719441319251333</v>
      </c>
      <c r="BD22" s="41">
        <f>+Datos!AH22/Datos!AH$305*100</f>
        <v>0.71924375934150486</v>
      </c>
      <c r="BE22" s="41">
        <f>+Datos!AI22/Datos!AI$305*100</f>
        <v>0.8431527303929145</v>
      </c>
      <c r="BF22" s="41">
        <f>+Datos!AJ22/Datos!AJ$305*100</f>
        <v>0.96533191303318067</v>
      </c>
      <c r="BG22" s="41">
        <f>+Datos!AK22/Datos!AK$305*100</f>
        <v>1.0738769677550768</v>
      </c>
      <c r="BH22" s="41">
        <f>+Datos!AL22/Datos!AL$305*100</f>
        <v>1.2543165040694928</v>
      </c>
      <c r="BI22" s="41">
        <f>+Datos!AM22/Datos!AM$305*100</f>
        <v>1.2137178896421068</v>
      </c>
      <c r="BJ22" s="41">
        <f>+Datos!AN22/Datos!AN$305*100</f>
        <v>1.1643506215853918</v>
      </c>
      <c r="BK22" s="41">
        <f>+Datos!AO22/Datos!AO$305*100</f>
        <v>1.1851588014777041</v>
      </c>
      <c r="BL22" s="41">
        <f>+Datos!AP22/Datos!AP$305*100</f>
        <v>1.1197455479737943</v>
      </c>
      <c r="BM22" s="41">
        <f>+Datos!AQ22/Datos!AQ$305*100</f>
        <v>1.0065695353136057</v>
      </c>
      <c r="BN22" s="41">
        <f>+Datos!AR22/Datos!AR$305*100</f>
        <v>0.9517521470704039</v>
      </c>
      <c r="BO22" s="41">
        <f>+Datos!AS22/Datos!AS$305*100</f>
        <v>0.89898473450918259</v>
      </c>
      <c r="BP22" s="41">
        <f>+Datos!AT22/Datos!AT$305*100</f>
        <v>0.85560390829464961</v>
      </c>
    </row>
    <row r="23" spans="1:68" thickBot="1" x14ac:dyDescent="0.3">
      <c r="A23" s="3">
        <v>20</v>
      </c>
      <c r="B23" s="19">
        <v>1950</v>
      </c>
      <c r="C23" s="4">
        <v>22980</v>
      </c>
      <c r="D23" s="4">
        <v>23217</v>
      </c>
      <c r="E23" s="4">
        <v>25107</v>
      </c>
      <c r="F23" s="4">
        <v>28531</v>
      </c>
      <c r="G23" s="4">
        <v>31025</v>
      </c>
      <c r="H23" s="4">
        <v>27579</v>
      </c>
      <c r="I23" s="4">
        <v>30881</v>
      </c>
      <c r="J23" s="4">
        <v>33627</v>
      </c>
      <c r="K23" s="4">
        <v>39403</v>
      </c>
      <c r="L23" s="4">
        <v>39010</v>
      </c>
      <c r="M23" s="4">
        <v>32598</v>
      </c>
      <c r="N23" s="4">
        <v>32250</v>
      </c>
      <c r="O23" s="4">
        <v>39064</v>
      </c>
      <c r="P23" s="4">
        <v>37867</v>
      </c>
      <c r="Q23" s="4">
        <v>39339</v>
      </c>
      <c r="R23" s="4">
        <v>40192</v>
      </c>
      <c r="S23" s="4">
        <v>41642</v>
      </c>
      <c r="T23" s="4">
        <v>39981</v>
      </c>
      <c r="U23" s="4">
        <v>42806</v>
      </c>
      <c r="V23" s="4">
        <v>46252</v>
      </c>
      <c r="W23" s="4">
        <v>50415</v>
      </c>
      <c r="X23" s="4"/>
      <c r="Y23" s="19">
        <f t="shared" si="0"/>
        <v>1950</v>
      </c>
      <c r="Z23" s="4">
        <v>44.800569659999994</v>
      </c>
      <c r="AA23" s="4">
        <v>45.261389150000007</v>
      </c>
      <c r="AB23" s="4">
        <v>48.94363590999999</v>
      </c>
      <c r="AC23" s="4">
        <v>55.622267450000002</v>
      </c>
      <c r="AD23" s="4">
        <v>60.477965080000011</v>
      </c>
      <c r="AE23" s="4">
        <v>53.762261119999998</v>
      </c>
      <c r="AF23" s="4">
        <v>60.20066886</v>
      </c>
      <c r="AG23" s="4">
        <v>65.552849100000003</v>
      </c>
      <c r="AH23" s="4">
        <v>76.817685660000009</v>
      </c>
      <c r="AI23" s="4">
        <v>76.047127349999997</v>
      </c>
      <c r="AJ23" s="4">
        <v>63.551792170000006</v>
      </c>
      <c r="AK23" s="4">
        <v>62.871738730000004</v>
      </c>
      <c r="AL23" s="4">
        <v>76.162011100000001</v>
      </c>
      <c r="AM23" s="4">
        <v>73.813656159999994</v>
      </c>
      <c r="AN23" s="4">
        <v>76.678551560000002</v>
      </c>
      <c r="AO23" s="4">
        <v>78.340620239999993</v>
      </c>
      <c r="AP23" s="4">
        <v>81.184437910000014</v>
      </c>
      <c r="AQ23" s="4">
        <v>77.952022030000009</v>
      </c>
      <c r="AR23" s="4">
        <v>83.445637240000011</v>
      </c>
      <c r="AS23" s="4">
        <v>90.172138239999995</v>
      </c>
      <c r="AT23" s="4">
        <v>98.282910420000022</v>
      </c>
      <c r="AU23" s="4"/>
      <c r="AV23" s="41">
        <f>+Datos!Z23/Datos!Z$305*100</f>
        <v>0.93334771857824306</v>
      </c>
      <c r="AW23" s="41">
        <f>+Datos!AA23/Datos!AA$305*100</f>
        <v>1.131943033673358</v>
      </c>
      <c r="AX23" s="41">
        <f>+Datos!AB23/Datos!AB$305*100</f>
        <v>1.1074187443929648</v>
      </c>
      <c r="AY23" s="41">
        <f>+Datos!AC23/Datos!AC$305*100</f>
        <v>1.1164180108498081</v>
      </c>
      <c r="AZ23" s="41">
        <f>+Datos!AD23/Datos!AD$305*100</f>
        <v>1.132793298163363</v>
      </c>
      <c r="BA23" s="41">
        <f>+Datos!AE23/Datos!AE$305*100</f>
        <v>0.99559079087620916</v>
      </c>
      <c r="BB23" s="41">
        <f>+Datos!AF23/Datos!AF$305*100</f>
        <v>0.93751601289148101</v>
      </c>
      <c r="BC23" s="41">
        <f>+Datos!AG23/Datos!AG$305*100</f>
        <v>0.82293586526281959</v>
      </c>
      <c r="BD23" s="41">
        <f>+Datos!AH23/Datos!AH$305*100</f>
        <v>0.69732671866666995</v>
      </c>
      <c r="BE23" s="41">
        <f>+Datos!AI23/Datos!AI$305*100</f>
        <v>0.81179836141838313</v>
      </c>
      <c r="BF23" s="41">
        <f>+Datos!AJ23/Datos!AJ$305*100</f>
        <v>0.94667829814237336</v>
      </c>
      <c r="BG23" s="41">
        <f>+Datos!AK23/Datos!AK$305*100</f>
        <v>1.0462698893950078</v>
      </c>
      <c r="BH23" s="41">
        <f>+Datos!AL23/Datos!AL$305*100</f>
        <v>1.1950905779732857</v>
      </c>
      <c r="BI23" s="41">
        <f>+Datos!AM23/Datos!AM$305*100</f>
        <v>1.1637825989615553</v>
      </c>
      <c r="BJ23" s="41">
        <f>+Datos!AN23/Datos!AN$305*100</f>
        <v>1.1279274788358828</v>
      </c>
      <c r="BK23" s="41">
        <f>+Datos!AO23/Datos!AO$305*100</f>
        <v>1.1422003415784749</v>
      </c>
      <c r="BL23" s="41">
        <f>+Datos!AP23/Datos!AP$305*100</f>
        <v>1.070657528330057</v>
      </c>
      <c r="BM23" s="41">
        <f>+Datos!AQ23/Datos!AQ$305*100</f>
        <v>0.98110403661921464</v>
      </c>
      <c r="BN23" s="41">
        <f>+Datos!AR23/Datos!AR$305*100</f>
        <v>0.91141487753689931</v>
      </c>
      <c r="BO23" s="41">
        <f>+Datos!AS23/Datos!AS$305*100</f>
        <v>0.86867088741244169</v>
      </c>
      <c r="BP23" s="41">
        <f>+Datos!AT23/Datos!AT$305*100</f>
        <v>0.8245329581936921</v>
      </c>
    </row>
    <row r="24" spans="1:68" thickBot="1" x14ac:dyDescent="0.3">
      <c r="A24" s="3">
        <v>21</v>
      </c>
      <c r="B24" s="19">
        <v>2050</v>
      </c>
      <c r="C24" s="4">
        <v>21332</v>
      </c>
      <c r="D24" s="4">
        <v>21305</v>
      </c>
      <c r="E24" s="4">
        <v>23561</v>
      </c>
      <c r="F24" s="4">
        <v>26640</v>
      </c>
      <c r="G24" s="4">
        <v>28560</v>
      </c>
      <c r="H24" s="4">
        <v>25266</v>
      </c>
      <c r="I24" s="4">
        <v>28301</v>
      </c>
      <c r="J24" s="4">
        <v>31004</v>
      </c>
      <c r="K24" s="4">
        <v>35731</v>
      </c>
      <c r="L24" s="4">
        <v>35326</v>
      </c>
      <c r="M24" s="4">
        <v>29731</v>
      </c>
      <c r="N24" s="4">
        <v>29076</v>
      </c>
      <c r="O24" s="4">
        <v>35821</v>
      </c>
      <c r="P24" s="4">
        <v>34569</v>
      </c>
      <c r="Q24" s="4">
        <v>35774</v>
      </c>
      <c r="R24" s="4">
        <v>36538</v>
      </c>
      <c r="S24" s="4">
        <v>37588</v>
      </c>
      <c r="T24" s="4">
        <v>36431</v>
      </c>
      <c r="U24" s="4">
        <v>39061</v>
      </c>
      <c r="V24" s="4">
        <v>42119</v>
      </c>
      <c r="W24" s="4">
        <v>45800</v>
      </c>
      <c r="X24" s="4"/>
      <c r="Y24" s="19">
        <f t="shared" si="0"/>
        <v>2050</v>
      </c>
      <c r="Z24" s="4">
        <v>43.711317969999989</v>
      </c>
      <c r="AA24" s="4">
        <v>43.655349510000008</v>
      </c>
      <c r="AB24" s="4">
        <v>48.287494479999992</v>
      </c>
      <c r="AC24" s="4">
        <v>54.597203789999995</v>
      </c>
      <c r="AD24" s="4">
        <v>58.531443159999995</v>
      </c>
      <c r="AE24" s="4">
        <v>51.788520460000001</v>
      </c>
      <c r="AF24" s="4">
        <v>58.001813240000004</v>
      </c>
      <c r="AG24" s="4">
        <v>63.541982139999995</v>
      </c>
      <c r="AH24" s="4">
        <v>73.228324379999989</v>
      </c>
      <c r="AI24" s="4">
        <v>72.403200960000007</v>
      </c>
      <c r="AJ24" s="4">
        <v>60.932308569999989</v>
      </c>
      <c r="AK24" s="4">
        <v>59.591149489999992</v>
      </c>
      <c r="AL24" s="4">
        <v>73.419234689999996</v>
      </c>
      <c r="AM24" s="4">
        <v>70.851181699999998</v>
      </c>
      <c r="AN24" s="4">
        <v>73.323774770000014</v>
      </c>
      <c r="AO24" s="4">
        <v>74.877094849999992</v>
      </c>
      <c r="AP24" s="4">
        <v>77.034648250000004</v>
      </c>
      <c r="AQ24" s="4">
        <v>74.667030359999998</v>
      </c>
      <c r="AR24" s="4">
        <v>80.064350089999991</v>
      </c>
      <c r="AS24" s="4">
        <v>86.322297630000008</v>
      </c>
      <c r="AT24" s="4">
        <v>93.862851820000003</v>
      </c>
      <c r="AU24" s="4"/>
      <c r="AV24" s="41">
        <f>+Datos!Z24/Datos!Z$305*100</f>
        <v>0.91065491383190722</v>
      </c>
      <c r="AW24" s="41">
        <f>+Datos!AA24/Datos!AA$305*100</f>
        <v>1.0917775545212169</v>
      </c>
      <c r="AX24" s="41">
        <f>+Datos!AB24/Datos!AB$305*100</f>
        <v>1.0925726197631773</v>
      </c>
      <c r="AY24" s="41">
        <f>+Datos!AC24/Datos!AC$305*100</f>
        <v>1.0958435254007861</v>
      </c>
      <c r="AZ24" s="41">
        <f>+Datos!AD24/Datos!AD$305*100</f>
        <v>1.0963336225974389</v>
      </c>
      <c r="BA24" s="41">
        <f>+Datos!AE24/Datos!AE$305*100</f>
        <v>0.95904028158330812</v>
      </c>
      <c r="BB24" s="41">
        <f>+Datos!AF24/Datos!AF$305*100</f>
        <v>0.90327283266070213</v>
      </c>
      <c r="BC24" s="41">
        <f>+Datos!AG24/Datos!AG$305*100</f>
        <v>0.79769188938113633</v>
      </c>
      <c r="BD24" s="41">
        <f>+Datos!AH24/Datos!AH$305*100</f>
        <v>0.66474362921289676</v>
      </c>
      <c r="BE24" s="41">
        <f>+Datos!AI24/Datos!AI$305*100</f>
        <v>0.7728996735176995</v>
      </c>
      <c r="BF24" s="41">
        <f>+Datos!AJ24/Datos!AJ$305*100</f>
        <v>0.90765802519985084</v>
      </c>
      <c r="BG24" s="41">
        <f>+Datos!AK24/Datos!AK$305*100</f>
        <v>0.99167649321066664</v>
      </c>
      <c r="BH24" s="41">
        <f>+Datos!AL24/Datos!AL$305*100</f>
        <v>1.1520525042967045</v>
      </c>
      <c r="BI24" s="41">
        <f>+Datos!AM24/Datos!AM$305*100</f>
        <v>1.1170747618786343</v>
      </c>
      <c r="BJ24" s="41">
        <f>+Datos!AN24/Datos!AN$305*100</f>
        <v>1.0785793254107241</v>
      </c>
      <c r="BK24" s="41">
        <f>+Datos!AO24/Datos!AO$305*100</f>
        <v>1.0917024023050275</v>
      </c>
      <c r="BL24" s="41">
        <f>+Datos!AP24/Datos!AP$305*100</f>
        <v>1.0159302474022676</v>
      </c>
      <c r="BM24" s="41">
        <f>+Datos!AQ24/Datos!AQ$305*100</f>
        <v>0.93975913620781593</v>
      </c>
      <c r="BN24" s="41">
        <f>+Datos!AR24/Datos!AR$305*100</f>
        <v>0.87448358291605732</v>
      </c>
      <c r="BO24" s="41">
        <f>+Datos!AS24/Datos!AS$305*100</f>
        <v>0.8315835506323801</v>
      </c>
      <c r="BP24" s="41">
        <f>+Datos!AT24/Datos!AT$305*100</f>
        <v>0.78745139460066027</v>
      </c>
    </row>
    <row r="25" spans="1:68" thickBot="1" x14ac:dyDescent="0.3">
      <c r="A25" s="3">
        <v>22</v>
      </c>
      <c r="B25" s="19">
        <v>2150</v>
      </c>
      <c r="C25" s="4">
        <v>19713</v>
      </c>
      <c r="D25" s="4">
        <v>19657</v>
      </c>
      <c r="E25" s="4">
        <v>21870</v>
      </c>
      <c r="F25" s="4">
        <v>24375</v>
      </c>
      <c r="G25" s="4">
        <v>26547</v>
      </c>
      <c r="H25" s="4">
        <v>23495</v>
      </c>
      <c r="I25" s="4">
        <v>25815</v>
      </c>
      <c r="J25" s="4">
        <v>28394</v>
      </c>
      <c r="K25" s="4">
        <v>32768</v>
      </c>
      <c r="L25" s="4">
        <v>33049</v>
      </c>
      <c r="M25" s="4">
        <v>27560</v>
      </c>
      <c r="N25" s="4">
        <v>27075</v>
      </c>
      <c r="O25" s="4">
        <v>32901</v>
      </c>
      <c r="P25" s="4">
        <v>32123</v>
      </c>
      <c r="Q25" s="4">
        <v>32951</v>
      </c>
      <c r="R25" s="4">
        <v>33241</v>
      </c>
      <c r="S25" s="4">
        <v>34083</v>
      </c>
      <c r="T25" s="4">
        <v>33281</v>
      </c>
      <c r="U25" s="4">
        <v>36083</v>
      </c>
      <c r="V25" s="4">
        <v>38748</v>
      </c>
      <c r="W25" s="4">
        <v>42071</v>
      </c>
      <c r="X25" s="4"/>
      <c r="Y25" s="19">
        <f t="shared" si="0"/>
        <v>2150</v>
      </c>
      <c r="Z25" s="4">
        <v>42.361394270000005</v>
      </c>
      <c r="AA25" s="4">
        <v>42.245881269999998</v>
      </c>
      <c r="AB25" s="4">
        <v>46.999204630000001</v>
      </c>
      <c r="AC25" s="4">
        <v>52.386911810000008</v>
      </c>
      <c r="AD25" s="4">
        <v>57.054488329999998</v>
      </c>
      <c r="AE25" s="4">
        <v>50.498971590000004</v>
      </c>
      <c r="AF25" s="4">
        <v>55.485295659999991</v>
      </c>
      <c r="AG25" s="4">
        <v>61.02025605</v>
      </c>
      <c r="AH25" s="4">
        <v>70.433109810000005</v>
      </c>
      <c r="AI25" s="4">
        <v>71.031223230000009</v>
      </c>
      <c r="AJ25" s="4">
        <v>59.244781780000004</v>
      </c>
      <c r="AK25" s="4">
        <v>58.196334820000011</v>
      </c>
      <c r="AL25" s="4">
        <v>70.716533120000008</v>
      </c>
      <c r="AM25" s="4">
        <v>69.038583239999994</v>
      </c>
      <c r="AN25" s="4">
        <v>70.822296190000003</v>
      </c>
      <c r="AO25" s="4">
        <v>71.456481640000007</v>
      </c>
      <c r="AP25" s="4">
        <v>73.26563136</v>
      </c>
      <c r="AQ25" s="4">
        <v>71.529497390000003</v>
      </c>
      <c r="AR25" s="4">
        <v>77.554681250000016</v>
      </c>
      <c r="AS25" s="4">
        <v>83.278809409999994</v>
      </c>
      <c r="AT25" s="4">
        <v>90.425096089999982</v>
      </c>
      <c r="AU25" s="4"/>
      <c r="AV25" s="41">
        <f>+Datos!Z25/Datos!Z$305*100</f>
        <v>0.88253142756350311</v>
      </c>
      <c r="AW25" s="41">
        <f>+Datos!AA25/Datos!AA$305*100</f>
        <v>1.0565281336480652</v>
      </c>
      <c r="AX25" s="41">
        <f>+Datos!AB25/Datos!AB$305*100</f>
        <v>1.0634232461709776</v>
      </c>
      <c r="AY25" s="41">
        <f>+Datos!AC25/Datos!AC$305*100</f>
        <v>1.0514798219986001</v>
      </c>
      <c r="AZ25" s="41">
        <f>+Datos!AD25/Datos!AD$305*100</f>
        <v>1.0686692570570167</v>
      </c>
      <c r="BA25" s="41">
        <f>+Datos!AE25/Datos!AE$305*100</f>
        <v>0.93515990615618128</v>
      </c>
      <c r="BB25" s="41">
        <f>+Datos!AF25/Datos!AF$305*100</f>
        <v>0.86408264470017371</v>
      </c>
      <c r="BC25" s="41">
        <f>+Datos!AG25/Datos!AG$305*100</f>
        <v>0.76603470177874466</v>
      </c>
      <c r="BD25" s="41">
        <f>+Datos!AH25/Datos!AH$305*100</f>
        <v>0.63936955308289534</v>
      </c>
      <c r="BE25" s="41">
        <f>+Datos!AI25/Datos!AI$305*100</f>
        <v>0.75825389645908048</v>
      </c>
      <c r="BF25" s="41">
        <f>+Datos!AJ25/Datos!AJ$305*100</f>
        <v>0.88252033930495988</v>
      </c>
      <c r="BG25" s="41">
        <f>+Datos!AK25/Datos!AK$305*100</f>
        <v>0.96846491007353508</v>
      </c>
      <c r="BH25" s="41">
        <f>+Datos!AL25/Datos!AL$305*100</f>
        <v>1.1096432620152781</v>
      </c>
      <c r="BI25" s="41">
        <f>+Datos!AM25/Datos!AM$305*100</f>
        <v>1.0884964383489073</v>
      </c>
      <c r="BJ25" s="41">
        <f>+Datos!AN25/Datos!AN$305*100</f>
        <v>1.0417830326965405</v>
      </c>
      <c r="BK25" s="41">
        <f>+Datos!AO25/Datos!AO$305*100</f>
        <v>1.0418301193833392</v>
      </c>
      <c r="BL25" s="41">
        <f>+Datos!AP25/Datos!AP$305*100</f>
        <v>0.96622458445051884</v>
      </c>
      <c r="BM25" s="41">
        <f>+Datos!AQ25/Datos!AQ$305*100</f>
        <v>0.90027015078152139</v>
      </c>
      <c r="BN25" s="41">
        <f>+Datos!AR25/Datos!AR$305*100</f>
        <v>0.84707232938475463</v>
      </c>
      <c r="BO25" s="41">
        <f>+Datos!AS25/Datos!AS$305*100</f>
        <v>0.80226418808316247</v>
      </c>
      <c r="BP25" s="41">
        <f>+Datos!AT25/Datos!AT$305*100</f>
        <v>0.75861074580941923</v>
      </c>
    </row>
    <row r="26" spans="1:68" thickBot="1" x14ac:dyDescent="0.3">
      <c r="A26" s="3">
        <v>23</v>
      </c>
      <c r="B26" s="19">
        <v>2250</v>
      </c>
      <c r="C26" s="4">
        <v>18348</v>
      </c>
      <c r="D26" s="4">
        <v>18115</v>
      </c>
      <c r="E26" s="4">
        <v>19765</v>
      </c>
      <c r="F26" s="4">
        <v>22003</v>
      </c>
      <c r="G26" s="4">
        <v>23851</v>
      </c>
      <c r="H26" s="4">
        <v>21741</v>
      </c>
      <c r="I26" s="4">
        <v>23862</v>
      </c>
      <c r="J26" s="4">
        <v>26311</v>
      </c>
      <c r="K26" s="4">
        <v>30123</v>
      </c>
      <c r="L26" s="4">
        <v>30962</v>
      </c>
      <c r="M26" s="4">
        <v>26143</v>
      </c>
      <c r="N26" s="4">
        <v>25289</v>
      </c>
      <c r="O26" s="4">
        <v>30357</v>
      </c>
      <c r="P26" s="4">
        <v>29469</v>
      </c>
      <c r="Q26" s="4">
        <v>30441</v>
      </c>
      <c r="R26" s="4">
        <v>31059</v>
      </c>
      <c r="S26" s="4">
        <v>32041</v>
      </c>
      <c r="T26" s="4">
        <v>30816</v>
      </c>
      <c r="U26" s="4">
        <v>33758</v>
      </c>
      <c r="V26" s="4">
        <v>36020</v>
      </c>
      <c r="W26" s="4">
        <v>39239</v>
      </c>
      <c r="X26" s="4"/>
      <c r="Y26" s="19">
        <f t="shared" si="0"/>
        <v>2250</v>
      </c>
      <c r="Z26" s="4">
        <v>41.26744807</v>
      </c>
      <c r="AA26" s="4">
        <v>40.742785399999995</v>
      </c>
      <c r="AB26" s="4">
        <v>44.460448090000014</v>
      </c>
      <c r="AC26" s="4">
        <v>49.48849586</v>
      </c>
      <c r="AD26" s="4">
        <v>53.643722240000002</v>
      </c>
      <c r="AE26" s="4">
        <v>48.898839399999993</v>
      </c>
      <c r="AF26" s="4">
        <v>53.670055839999996</v>
      </c>
      <c r="AG26" s="4">
        <v>59.189944430000004</v>
      </c>
      <c r="AH26" s="4">
        <v>67.759719369999999</v>
      </c>
      <c r="AI26" s="4">
        <v>69.643172120000003</v>
      </c>
      <c r="AJ26" s="4">
        <v>58.808252019999998</v>
      </c>
      <c r="AK26" s="4">
        <v>56.889715170000002</v>
      </c>
      <c r="AL26" s="4">
        <v>68.290253919999998</v>
      </c>
      <c r="AM26" s="4">
        <v>66.286896179999999</v>
      </c>
      <c r="AN26" s="4">
        <v>68.470991939999976</v>
      </c>
      <c r="AO26" s="4">
        <v>69.875613940000008</v>
      </c>
      <c r="AP26" s="4">
        <v>72.076013439999997</v>
      </c>
      <c r="AQ26" s="4">
        <v>69.313436390000007</v>
      </c>
      <c r="AR26" s="4">
        <v>75.933927620000006</v>
      </c>
      <c r="AS26" s="4">
        <v>81.025689129999975</v>
      </c>
      <c r="AT26" s="4">
        <v>88.260821370000002</v>
      </c>
      <c r="AU26" s="4"/>
      <c r="AV26" s="41">
        <f>+Datos!Z26/Datos!Z$305*100</f>
        <v>0.85974082026171772</v>
      </c>
      <c r="AW26" s="41">
        <f>+Datos!AA26/Datos!AA$305*100</f>
        <v>1.0189371774060672</v>
      </c>
      <c r="AX26" s="41">
        <f>+Datos!AB26/Datos!AB$305*100</f>
        <v>1.0059803012901338</v>
      </c>
      <c r="AY26" s="41">
        <f>+Datos!AC26/Datos!AC$305*100</f>
        <v>0.99330449190399117</v>
      </c>
      <c r="AZ26" s="41">
        <f>+Datos!AD26/Datos!AD$305*100</f>
        <v>1.0047832952320119</v>
      </c>
      <c r="BA26" s="41">
        <f>+Datos!AE26/Datos!AE$305*100</f>
        <v>0.9055280261094556</v>
      </c>
      <c r="BB26" s="41">
        <f>+Datos!AF26/Datos!AF$305*100</f>
        <v>0.83581358339711886</v>
      </c>
      <c r="BC26" s="41">
        <f>+Datos!AG26/Datos!AG$305*100</f>
        <v>0.74305737741550359</v>
      </c>
      <c r="BD26" s="41">
        <f>+Datos!AH26/Datos!AH$305*100</f>
        <v>0.61510135797622112</v>
      </c>
      <c r="BE26" s="41">
        <f>+Datos!AI26/Datos!AI$305*100</f>
        <v>0.74343653706722734</v>
      </c>
      <c r="BF26" s="41">
        <f>+Datos!AJ26/Datos!AJ$305*100</f>
        <v>0.87601771780248738</v>
      </c>
      <c r="BG26" s="41">
        <f>+Datos!AK26/Datos!AK$305*100</f>
        <v>0.94672101012259358</v>
      </c>
      <c r="BH26" s="41">
        <f>+Datos!AL26/Datos!AL$305*100</f>
        <v>1.0715714809583756</v>
      </c>
      <c r="BI26" s="41">
        <f>+Datos!AM26/Datos!AM$305*100</f>
        <v>1.0451119796347341</v>
      </c>
      <c r="BJ26" s="41">
        <f>+Datos!AN26/Datos!AN$305*100</f>
        <v>1.0071957769291517</v>
      </c>
      <c r="BK26" s="41">
        <f>+Datos!AO26/Datos!AO$305*100</f>
        <v>1.0187811874065609</v>
      </c>
      <c r="BL26" s="41">
        <f>+Datos!AP26/Datos!AP$305*100</f>
        <v>0.95053594491967264</v>
      </c>
      <c r="BM26" s="41">
        <f>+Datos!AQ26/Datos!AQ$305*100</f>
        <v>0.87237881023800523</v>
      </c>
      <c r="BN26" s="41">
        <f>+Datos!AR26/Datos!AR$305*100</f>
        <v>0.82937003816783461</v>
      </c>
      <c r="BO26" s="41">
        <f>+Datos!AS26/Datos!AS$305*100</f>
        <v>0.78055881399227323</v>
      </c>
      <c r="BP26" s="41">
        <f>+Datos!AT26/Datos!AT$305*100</f>
        <v>0.74045381669936838</v>
      </c>
    </row>
    <row r="27" spans="1:68" thickBot="1" x14ac:dyDescent="0.3">
      <c r="A27" s="3">
        <v>24</v>
      </c>
      <c r="B27" s="19">
        <v>2350</v>
      </c>
      <c r="C27" s="4">
        <v>16330</v>
      </c>
      <c r="D27" s="4">
        <v>16277</v>
      </c>
      <c r="E27" s="4">
        <v>17590</v>
      </c>
      <c r="F27" s="4">
        <v>19858</v>
      </c>
      <c r="G27" s="4">
        <v>21506</v>
      </c>
      <c r="H27" s="4">
        <v>19748</v>
      </c>
      <c r="I27" s="4">
        <v>22624</v>
      </c>
      <c r="J27" s="4">
        <v>24361</v>
      </c>
      <c r="K27" s="4">
        <v>28520</v>
      </c>
      <c r="L27" s="4">
        <v>28468</v>
      </c>
      <c r="M27" s="4">
        <v>24078</v>
      </c>
      <c r="N27" s="4">
        <v>23638</v>
      </c>
      <c r="O27" s="4">
        <v>28310</v>
      </c>
      <c r="P27" s="4">
        <v>27419</v>
      </c>
      <c r="Q27" s="4">
        <v>28307</v>
      </c>
      <c r="R27" s="4">
        <v>29081</v>
      </c>
      <c r="S27" s="4">
        <v>29728</v>
      </c>
      <c r="T27" s="4">
        <v>28769</v>
      </c>
      <c r="U27" s="4">
        <v>31389</v>
      </c>
      <c r="V27" s="4">
        <v>33190</v>
      </c>
      <c r="W27" s="4">
        <v>36696</v>
      </c>
      <c r="X27" s="4"/>
      <c r="Y27" s="19">
        <f t="shared" si="0"/>
        <v>2350</v>
      </c>
      <c r="Z27" s="4">
        <v>38.357855640000004</v>
      </c>
      <c r="AA27" s="4">
        <v>38.232039669999999</v>
      </c>
      <c r="AB27" s="4">
        <v>41.318982379999994</v>
      </c>
      <c r="AC27" s="4">
        <v>46.651464439999998</v>
      </c>
      <c r="AD27" s="4">
        <v>50.526953490000004</v>
      </c>
      <c r="AE27" s="4">
        <v>46.387993710000003</v>
      </c>
      <c r="AF27" s="4">
        <v>53.161174150000008</v>
      </c>
      <c r="AG27" s="4">
        <v>57.238689040000004</v>
      </c>
      <c r="AH27" s="4">
        <v>67.004077909999992</v>
      </c>
      <c r="AI27" s="4">
        <v>66.886762480000002</v>
      </c>
      <c r="AJ27" s="4">
        <v>56.571053940000006</v>
      </c>
      <c r="AK27" s="4">
        <v>55.539090529999996</v>
      </c>
      <c r="AL27" s="4">
        <v>66.511715340000009</v>
      </c>
      <c r="AM27" s="4">
        <v>64.424215900000007</v>
      </c>
      <c r="AN27" s="4">
        <v>66.512653900000004</v>
      </c>
      <c r="AO27" s="4">
        <v>68.323608879999995</v>
      </c>
      <c r="AP27" s="4">
        <v>69.848664880000001</v>
      </c>
      <c r="AQ27" s="4">
        <v>67.597139429999999</v>
      </c>
      <c r="AR27" s="4">
        <v>73.755469320000003</v>
      </c>
      <c r="AS27" s="4">
        <v>77.974994159999994</v>
      </c>
      <c r="AT27" s="4">
        <v>86.21149496000001</v>
      </c>
      <c r="AU27" s="4"/>
      <c r="AV27" s="41">
        <f>+Datos!Z27/Datos!Z$305*100</f>
        <v>0.79912414781440988</v>
      </c>
      <c r="AW27" s="41">
        <f>+Datos!AA27/Datos!AA$305*100</f>
        <v>0.95614588461167371</v>
      </c>
      <c r="AX27" s="41">
        <f>+Datos!AB27/Datos!AB$305*100</f>
        <v>0.9349002119702684</v>
      </c>
      <c r="AY27" s="41">
        <f>+Datos!AC27/Datos!AC$305*100</f>
        <v>0.93636123662440429</v>
      </c>
      <c r="AZ27" s="41">
        <f>+Datos!AD27/Datos!AD$305*100</f>
        <v>0.94640410295504518</v>
      </c>
      <c r="BA27" s="41">
        <f>+Datos!AE27/Datos!AE$305*100</f>
        <v>0.85903119368093117</v>
      </c>
      <c r="BB27" s="41">
        <f>+Datos!AF27/Datos!AF$305*100</f>
        <v>0.82788867588235759</v>
      </c>
      <c r="BC27" s="41">
        <f>+Datos!AG27/Datos!AG$305*100</f>
        <v>0.71856175190472182</v>
      </c>
      <c r="BD27" s="41">
        <f>+Datos!AH27/Datos!AH$305*100</f>
        <v>0.60824188316566097</v>
      </c>
      <c r="BE27" s="41">
        <f>+Datos!AI27/Datos!AI$305*100</f>
        <v>0.71401203535197832</v>
      </c>
      <c r="BF27" s="41">
        <f>+Datos!AJ27/Datos!AJ$305*100</f>
        <v>0.8426920349434357</v>
      </c>
      <c r="BG27" s="41">
        <f>+Datos!AK27/Datos!AK$305*100</f>
        <v>0.92424480823519939</v>
      </c>
      <c r="BH27" s="41">
        <f>+Datos!AL27/Datos!AL$305*100</f>
        <v>1.0436636740501626</v>
      </c>
      <c r="BI27" s="41">
        <f>+Datos!AM27/Datos!AM$305*100</f>
        <v>1.0157440413687586</v>
      </c>
      <c r="BJ27" s="41">
        <f>+Datos!AN27/Datos!AN$305*100</f>
        <v>0.97838898228805626</v>
      </c>
      <c r="BK27" s="41">
        <f>+Datos!AO27/Datos!AO$305*100</f>
        <v>0.99615307054671476</v>
      </c>
      <c r="BL27" s="41">
        <f>+Datos!AP27/Datos!AP$305*100</f>
        <v>0.92116174999548306</v>
      </c>
      <c r="BM27" s="41">
        <f>+Datos!AQ27/Datos!AQ$305*100</f>
        <v>0.85077749917970757</v>
      </c>
      <c r="BN27" s="41">
        <f>+Datos!AR27/Datos!AR$305*100</f>
        <v>0.80557635199819988</v>
      </c>
      <c r="BO27" s="41">
        <f>+Datos!AS27/Datos!AS$305*100</f>
        <v>0.75117002540924938</v>
      </c>
      <c r="BP27" s="41">
        <f>+Datos!AT27/Datos!AT$305*100</f>
        <v>0.72326123296409983</v>
      </c>
    </row>
    <row r="28" spans="1:68" thickBot="1" x14ac:dyDescent="0.3">
      <c r="A28" s="3">
        <v>25</v>
      </c>
      <c r="B28" s="19">
        <v>2450</v>
      </c>
      <c r="C28" s="4">
        <v>14438</v>
      </c>
      <c r="D28" s="4">
        <v>14272</v>
      </c>
      <c r="E28" s="4">
        <v>15175</v>
      </c>
      <c r="F28" s="4">
        <v>17416</v>
      </c>
      <c r="G28" s="4">
        <v>19330</v>
      </c>
      <c r="H28" s="4">
        <v>18399</v>
      </c>
      <c r="I28" s="4">
        <v>20651</v>
      </c>
      <c r="J28" s="4">
        <v>22660</v>
      </c>
      <c r="K28" s="4">
        <v>26608</v>
      </c>
      <c r="L28" s="4">
        <v>26685</v>
      </c>
      <c r="M28" s="4">
        <v>22831</v>
      </c>
      <c r="N28" s="4">
        <v>22075</v>
      </c>
      <c r="O28" s="4">
        <v>26225</v>
      </c>
      <c r="P28" s="4">
        <v>25758</v>
      </c>
      <c r="Q28" s="4">
        <v>26336</v>
      </c>
      <c r="R28" s="4">
        <v>26827</v>
      </c>
      <c r="S28" s="4">
        <v>27703</v>
      </c>
      <c r="T28" s="4">
        <v>27119</v>
      </c>
      <c r="U28" s="4">
        <v>29543</v>
      </c>
      <c r="V28" s="4">
        <v>31155</v>
      </c>
      <c r="W28" s="4">
        <v>33844</v>
      </c>
      <c r="X28" s="4"/>
      <c r="Y28" s="19">
        <f t="shared" si="0"/>
        <v>2450</v>
      </c>
      <c r="Z28" s="4">
        <v>35.360308269999997</v>
      </c>
      <c r="AA28" s="4">
        <v>34.948972549999993</v>
      </c>
      <c r="AB28" s="4">
        <v>37.16643724</v>
      </c>
      <c r="AC28" s="4">
        <v>42.649283269999991</v>
      </c>
      <c r="AD28" s="4">
        <v>47.341177889999997</v>
      </c>
      <c r="AE28" s="4">
        <v>45.062381780000003</v>
      </c>
      <c r="AF28" s="4">
        <v>50.583985019999993</v>
      </c>
      <c r="AG28" s="4">
        <v>55.501260899999998</v>
      </c>
      <c r="AH28" s="4">
        <v>65.166736990000004</v>
      </c>
      <c r="AI28" s="4">
        <v>65.36139068</v>
      </c>
      <c r="AJ28" s="4">
        <v>55.924427020000003</v>
      </c>
      <c r="AK28" s="4">
        <v>54.073574370000003</v>
      </c>
      <c r="AL28" s="4">
        <v>64.245089219999997</v>
      </c>
      <c r="AM28" s="4">
        <v>63.087380939999981</v>
      </c>
      <c r="AN28" s="4">
        <v>64.513797819999994</v>
      </c>
      <c r="AO28" s="4">
        <v>65.704976559999992</v>
      </c>
      <c r="AP28" s="4">
        <v>67.862677919999982</v>
      </c>
      <c r="AQ28" s="4">
        <v>66.422474550000004</v>
      </c>
      <c r="AR28" s="4">
        <v>72.367203480000001</v>
      </c>
      <c r="AS28" s="4">
        <v>76.312123350000007</v>
      </c>
      <c r="AT28" s="4">
        <v>82.90143350999999</v>
      </c>
      <c r="AU28" s="4"/>
      <c r="AV28" s="41">
        <f>+Datos!Z28/Datos!Z$305*100</f>
        <v>0.73667507584161107</v>
      </c>
      <c r="AW28" s="41">
        <f>+Datos!AA28/Datos!AA$305*100</f>
        <v>0.87403958992305697</v>
      </c>
      <c r="AX28" s="41">
        <f>+Datos!AB28/Datos!AB$305*100</f>
        <v>0.84094302551542366</v>
      </c>
      <c r="AY28" s="41">
        <f>+Datos!AC28/Datos!AC$305*100</f>
        <v>0.85603176884626253</v>
      </c>
      <c r="AZ28" s="41">
        <f>+Datos!AD28/Datos!AD$305*100</f>
        <v>0.88673236558162938</v>
      </c>
      <c r="BA28" s="41">
        <f>+Datos!AE28/Datos!AE$305*100</f>
        <v>0.83448298826155987</v>
      </c>
      <c r="BB28" s="41">
        <f>+Datos!AF28/Datos!AF$305*100</f>
        <v>0.78775363879092941</v>
      </c>
      <c r="BC28" s="41">
        <f>+Datos!AG28/Datos!AG$305*100</f>
        <v>0.69675046605898006</v>
      </c>
      <c r="BD28" s="41">
        <f>+Datos!AH28/Datos!AH$305*100</f>
        <v>0.5915630818739066</v>
      </c>
      <c r="BE28" s="41">
        <f>+Datos!AI28/Datos!AI$305*100</f>
        <v>0.69772878612292233</v>
      </c>
      <c r="BF28" s="41">
        <f>+Datos!AJ28/Datos!AJ$305*100</f>
        <v>0.8330597704351248</v>
      </c>
      <c r="BG28" s="41">
        <f>+Datos!AK28/Datos!AK$305*100</f>
        <v>0.89985665766703082</v>
      </c>
      <c r="BH28" s="41">
        <f>+Datos!AL28/Datos!AL$305*100</f>
        <v>1.0080970775189406</v>
      </c>
      <c r="BI28" s="41">
        <f>+Datos!AM28/Datos!AM$305*100</f>
        <v>0.99466684041343478</v>
      </c>
      <c r="BJ28" s="41">
        <f>+Datos!AN28/Datos!AN$305*100</f>
        <v>0.94898617468408086</v>
      </c>
      <c r="BK28" s="41">
        <f>+Datos!AO28/Datos!AO$305*100</f>
        <v>0.95797360858675895</v>
      </c>
      <c r="BL28" s="41">
        <f>+Datos!AP28/Datos!AP$305*100</f>
        <v>0.89497062341225109</v>
      </c>
      <c r="BM28" s="41">
        <f>+Datos!AQ28/Datos!AQ$305*100</f>
        <v>0.83599316869756435</v>
      </c>
      <c r="BN28" s="41">
        <f>+Datos!AR28/Datos!AR$305*100</f>
        <v>0.79041335268029489</v>
      </c>
      <c r="BO28" s="41">
        <f>+Datos!AS28/Datos!AS$305*100</f>
        <v>0.73515080383628062</v>
      </c>
      <c r="BP28" s="41">
        <f>+Datos!AT28/Datos!AT$305*100</f>
        <v>0.69549186036912591</v>
      </c>
    </row>
    <row r="29" spans="1:68" thickBot="1" x14ac:dyDescent="0.3">
      <c r="A29" s="3">
        <v>26</v>
      </c>
      <c r="B29" s="19">
        <v>2550</v>
      </c>
      <c r="C29" s="4">
        <v>13097</v>
      </c>
      <c r="D29" s="4">
        <v>12661</v>
      </c>
      <c r="E29" s="4">
        <v>13737</v>
      </c>
      <c r="F29" s="4">
        <v>15558</v>
      </c>
      <c r="G29" s="4">
        <v>17346</v>
      </c>
      <c r="H29" s="4">
        <v>16528</v>
      </c>
      <c r="I29" s="4">
        <v>18936</v>
      </c>
      <c r="J29" s="4">
        <v>20899</v>
      </c>
      <c r="K29" s="4">
        <v>24390</v>
      </c>
      <c r="L29" s="4">
        <v>25111</v>
      </c>
      <c r="M29" s="4">
        <v>21133</v>
      </c>
      <c r="N29" s="4">
        <v>20835</v>
      </c>
      <c r="O29" s="4">
        <v>24266</v>
      </c>
      <c r="P29" s="4">
        <v>23942</v>
      </c>
      <c r="Q29" s="4">
        <v>24725</v>
      </c>
      <c r="R29" s="4">
        <v>24794</v>
      </c>
      <c r="S29" s="4">
        <v>25952</v>
      </c>
      <c r="T29" s="4">
        <v>25415</v>
      </c>
      <c r="U29" s="4">
        <v>27176</v>
      </c>
      <c r="V29" s="4">
        <v>29327</v>
      </c>
      <c r="W29" s="4">
        <v>31675</v>
      </c>
      <c r="X29" s="4"/>
      <c r="Y29" s="19">
        <f t="shared" si="0"/>
        <v>2550</v>
      </c>
      <c r="Z29" s="4">
        <v>33.390978570000001</v>
      </c>
      <c r="AA29" s="4">
        <v>32.275378830000001</v>
      </c>
      <c r="AB29" s="4">
        <v>35.016047469999997</v>
      </c>
      <c r="AC29" s="4">
        <v>39.660560969999999</v>
      </c>
      <c r="AD29" s="4">
        <v>44.219127219999997</v>
      </c>
      <c r="AE29" s="4">
        <v>42.142533810000003</v>
      </c>
      <c r="AF29" s="4">
        <v>48.27785725999999</v>
      </c>
      <c r="AG29" s="4">
        <v>53.285511579999998</v>
      </c>
      <c r="AH29" s="4">
        <v>62.189197220000004</v>
      </c>
      <c r="AI29" s="4">
        <v>64.022904960000005</v>
      </c>
      <c r="AJ29" s="4">
        <v>53.874291149999998</v>
      </c>
      <c r="AK29" s="4">
        <v>53.118343080000002</v>
      </c>
      <c r="AL29" s="4">
        <v>61.863605209999996</v>
      </c>
      <c r="AM29" s="4">
        <v>61.037911870000002</v>
      </c>
      <c r="AN29" s="4">
        <v>63.046294030000006</v>
      </c>
      <c r="AO29" s="4">
        <v>63.211292440000008</v>
      </c>
      <c r="AP29" s="4">
        <v>66.15678272000001</v>
      </c>
      <c r="AQ29" s="4">
        <v>64.79603625</v>
      </c>
      <c r="AR29" s="4">
        <v>69.293291450000012</v>
      </c>
      <c r="AS29" s="4">
        <v>74.770267840000002</v>
      </c>
      <c r="AT29" s="4">
        <v>80.753174479999998</v>
      </c>
      <c r="AU29" s="4"/>
      <c r="AV29" s="41">
        <f>+Datos!Z29/Datos!Z$305*100</f>
        <v>0.69564726310233505</v>
      </c>
      <c r="AW29" s="41">
        <f>+Datos!AA29/Datos!AA$305*100</f>
        <v>0.80717562831999545</v>
      </c>
      <c r="AX29" s="41">
        <f>+Datos!AB29/Datos!AB$305*100</f>
        <v>0.79228742617605541</v>
      </c>
      <c r="AY29" s="41">
        <f>+Datos!AC29/Datos!AC$305*100</f>
        <v>0.79604386187810716</v>
      </c>
      <c r="AZ29" s="41">
        <f>+Datos!AD29/Datos!AD$305*100</f>
        <v>0.82825423936120857</v>
      </c>
      <c r="BA29" s="41">
        <f>+Datos!AE29/Datos!AE$305*100</f>
        <v>0.78041209003051115</v>
      </c>
      <c r="BB29" s="41">
        <f>+Datos!AF29/Datos!AF$305*100</f>
        <v>0.75183988992874506</v>
      </c>
      <c r="BC29" s="41">
        <f>+Datos!AG29/Datos!AG$305*100</f>
        <v>0.66893444266878233</v>
      </c>
      <c r="BD29" s="41">
        <f>+Datos!AH29/Datos!AH$305*100</f>
        <v>0.56453391509187767</v>
      </c>
      <c r="BE29" s="41">
        <f>+Datos!AI29/Datos!AI$305*100</f>
        <v>0.68344053419097206</v>
      </c>
      <c r="BF29" s="41">
        <f>+Datos!AJ29/Datos!AJ$305*100</f>
        <v>0.80252059805143217</v>
      </c>
      <c r="BG29" s="41">
        <f>+Datos!AK29/Datos!AK$305*100</f>
        <v>0.88396033037716604</v>
      </c>
      <c r="BH29" s="41">
        <f>+Datos!AL29/Datos!AL$305*100</f>
        <v>0.97072819688095224</v>
      </c>
      <c r="BI29" s="41">
        <f>+Datos!AM29/Datos!AM$305*100</f>
        <v>0.9623538977296876</v>
      </c>
      <c r="BJ29" s="41">
        <f>+Datos!AN29/Datos!AN$305*100</f>
        <v>0.92739946215024305</v>
      </c>
      <c r="BK29" s="41">
        <f>+Datos!AO29/Datos!AO$305*100</f>
        <v>0.92161588197026101</v>
      </c>
      <c r="BL29" s="41">
        <f>+Datos!AP29/Datos!AP$305*100</f>
        <v>0.87247333716575604</v>
      </c>
      <c r="BM29" s="41">
        <f>+Datos!AQ29/Datos!AQ$305*100</f>
        <v>0.81552281860416997</v>
      </c>
      <c r="BN29" s="41">
        <f>+Datos!AR29/Datos!AR$305*100</f>
        <v>0.75683928878617113</v>
      </c>
      <c r="BO29" s="41">
        <f>+Datos!AS29/Datos!AS$305*100</f>
        <v>0.72029737992646226</v>
      </c>
      <c r="BP29" s="41">
        <f>+Datos!AT29/Datos!AT$305*100</f>
        <v>0.6774692930132884</v>
      </c>
    </row>
    <row r="30" spans="1:68" thickBot="1" x14ac:dyDescent="0.3">
      <c r="A30" s="3">
        <v>27</v>
      </c>
      <c r="B30" s="19">
        <v>2650</v>
      </c>
      <c r="C30" s="4">
        <v>12020</v>
      </c>
      <c r="D30" s="4">
        <v>11817</v>
      </c>
      <c r="E30" s="4">
        <v>12425</v>
      </c>
      <c r="F30" s="4">
        <v>14365</v>
      </c>
      <c r="G30" s="4">
        <v>15913</v>
      </c>
      <c r="H30" s="4">
        <v>15482</v>
      </c>
      <c r="I30" s="4">
        <v>17619</v>
      </c>
      <c r="J30" s="4">
        <v>19248</v>
      </c>
      <c r="K30" s="4">
        <v>22911</v>
      </c>
      <c r="L30" s="4">
        <v>23679</v>
      </c>
      <c r="M30" s="4">
        <v>19960</v>
      </c>
      <c r="N30" s="4">
        <v>19674</v>
      </c>
      <c r="O30" s="4">
        <v>22698</v>
      </c>
      <c r="P30" s="4">
        <v>22180</v>
      </c>
      <c r="Q30" s="4">
        <v>23218</v>
      </c>
      <c r="R30" s="4">
        <v>23288</v>
      </c>
      <c r="S30" s="4">
        <v>23819</v>
      </c>
      <c r="T30" s="4">
        <v>23842</v>
      </c>
      <c r="U30" s="4">
        <v>25444</v>
      </c>
      <c r="V30" s="4">
        <v>27006</v>
      </c>
      <c r="W30" s="4">
        <v>29732</v>
      </c>
      <c r="X30" s="4"/>
      <c r="Y30" s="19">
        <f t="shared" si="0"/>
        <v>2650</v>
      </c>
      <c r="Z30" s="4">
        <v>31.845192060000002</v>
      </c>
      <c r="AA30" s="4">
        <v>31.308365120000001</v>
      </c>
      <c r="AB30" s="4">
        <v>32.911521759999999</v>
      </c>
      <c r="AC30" s="4">
        <v>38.056957650000001</v>
      </c>
      <c r="AD30" s="4">
        <v>42.156936629999997</v>
      </c>
      <c r="AE30" s="4">
        <v>41.020289739999996</v>
      </c>
      <c r="AF30" s="4">
        <v>46.68437411</v>
      </c>
      <c r="AG30" s="4">
        <v>50.997007809999999</v>
      </c>
      <c r="AH30" s="4">
        <v>60.697344310000005</v>
      </c>
      <c r="AI30" s="4">
        <v>62.735233480000005</v>
      </c>
      <c r="AJ30" s="4">
        <v>52.888219769999999</v>
      </c>
      <c r="AK30" s="4">
        <v>52.121566009999995</v>
      </c>
      <c r="AL30" s="4">
        <v>60.138585040000002</v>
      </c>
      <c r="AM30" s="4">
        <v>58.771603799999994</v>
      </c>
      <c r="AN30" s="4">
        <v>61.525041909999999</v>
      </c>
      <c r="AO30" s="4">
        <v>61.702604919999992</v>
      </c>
      <c r="AP30" s="4">
        <v>63.104365870000002</v>
      </c>
      <c r="AQ30" s="4">
        <v>63.171773010000003</v>
      </c>
      <c r="AR30" s="4">
        <v>67.418134199999997</v>
      </c>
      <c r="AS30" s="4">
        <v>71.548341379999997</v>
      </c>
      <c r="AT30" s="4">
        <v>78.777642529999994</v>
      </c>
      <c r="AU30" s="4"/>
      <c r="AV30" s="41">
        <f>+Datos!Z30/Datos!Z$305*100</f>
        <v>0.66344329062013507</v>
      </c>
      <c r="AW30" s="41">
        <f>+Datos!AA30/Datos!AA$305*100</f>
        <v>0.78299156209804366</v>
      </c>
      <c r="AX30" s="41">
        <f>+Datos!AB30/Datos!AB$305*100</f>
        <v>0.74466956583571364</v>
      </c>
      <c r="AY30" s="41">
        <f>+Datos!AC30/Datos!AC$305*100</f>
        <v>0.76385726268353316</v>
      </c>
      <c r="AZ30" s="41">
        <f>+Datos!AD30/Datos!AD$305*100</f>
        <v>0.78962801116723003</v>
      </c>
      <c r="BA30" s="41">
        <f>+Datos!AE30/Datos!AE$305*100</f>
        <v>0.75962993098564524</v>
      </c>
      <c r="BB30" s="41">
        <f>+Datos!AF30/Datos!AF$305*100</f>
        <v>0.72702428575544364</v>
      </c>
      <c r="BC30" s="41">
        <f>+Datos!AG30/Datos!AG$305*100</f>
        <v>0.64020507611982824</v>
      </c>
      <c r="BD30" s="41">
        <f>+Datos!AH30/Datos!AH$305*100</f>
        <v>0.55099134497243796</v>
      </c>
      <c r="BE30" s="41">
        <f>+Datos!AI30/Datos!AI$305*100</f>
        <v>0.66969472111511252</v>
      </c>
      <c r="BF30" s="41">
        <f>+Datos!AJ30/Datos!AJ$305*100</f>
        <v>0.78783191117115947</v>
      </c>
      <c r="BG30" s="41">
        <f>+Datos!AK30/Datos!AK$305*100</f>
        <v>0.86737262569702245</v>
      </c>
      <c r="BH30" s="41">
        <f>+Datos!AL30/Datos!AL$305*100</f>
        <v>0.94366017015468751</v>
      </c>
      <c r="BI30" s="41">
        <f>+Datos!AM30/Datos!AM$305*100</f>
        <v>0.9266221641594784</v>
      </c>
      <c r="BJ30" s="41">
        <f>+Datos!AN30/Datos!AN$305*100</f>
        <v>0.90502212150573802</v>
      </c>
      <c r="BK30" s="41">
        <f>+Datos!AO30/Datos!AO$305*100</f>
        <v>0.89961933158043739</v>
      </c>
      <c r="BL30" s="41">
        <f>+Datos!AP30/Datos!AP$305*100</f>
        <v>0.83221817048372526</v>
      </c>
      <c r="BM30" s="41">
        <f>+Datos!AQ30/Datos!AQ$305*100</f>
        <v>0.79507984381279251</v>
      </c>
      <c r="BN30" s="41">
        <f>+Datos!AR30/Datos!AR$305*100</f>
        <v>0.73635833529478889</v>
      </c>
      <c r="BO30" s="41">
        <f>+Datos!AS30/Datos!AS$305*100</f>
        <v>0.68925903735398564</v>
      </c>
      <c r="BP30" s="41">
        <f>+Datos!AT30/Datos!AT$305*100</f>
        <v>0.66089579925146558</v>
      </c>
    </row>
    <row r="31" spans="1:68" thickBot="1" x14ac:dyDescent="0.3">
      <c r="A31" s="3">
        <v>28</v>
      </c>
      <c r="B31" s="19">
        <v>2750</v>
      </c>
      <c r="C31" s="4">
        <v>11134</v>
      </c>
      <c r="D31" s="4">
        <v>10695</v>
      </c>
      <c r="E31" s="4">
        <v>11363</v>
      </c>
      <c r="F31" s="4">
        <v>13075</v>
      </c>
      <c r="G31" s="4">
        <v>14838</v>
      </c>
      <c r="H31" s="4">
        <v>14400</v>
      </c>
      <c r="I31" s="4">
        <v>16207</v>
      </c>
      <c r="J31" s="4">
        <v>17918</v>
      </c>
      <c r="K31" s="4">
        <v>21399</v>
      </c>
      <c r="L31" s="4">
        <v>21997</v>
      </c>
      <c r="M31" s="4">
        <v>18651</v>
      </c>
      <c r="N31" s="4">
        <v>18343</v>
      </c>
      <c r="O31" s="4">
        <v>21376</v>
      </c>
      <c r="P31" s="4">
        <v>20794</v>
      </c>
      <c r="Q31" s="4">
        <v>21479</v>
      </c>
      <c r="R31" s="4">
        <v>21531</v>
      </c>
      <c r="S31" s="4">
        <v>22205</v>
      </c>
      <c r="T31" s="4">
        <v>22044</v>
      </c>
      <c r="U31" s="4">
        <v>23862</v>
      </c>
      <c r="V31" s="4">
        <v>25456</v>
      </c>
      <c r="W31" s="4">
        <v>27889</v>
      </c>
      <c r="X31" s="4"/>
      <c r="Y31" s="19">
        <f t="shared" si="0"/>
        <v>2750</v>
      </c>
      <c r="Z31" s="4">
        <v>30.611727260000002</v>
      </c>
      <c r="AA31" s="4">
        <v>29.405223040000003</v>
      </c>
      <c r="AB31" s="4">
        <v>31.240111119999998</v>
      </c>
      <c r="AC31" s="4">
        <v>35.948379080000002</v>
      </c>
      <c r="AD31" s="4">
        <v>40.797308460000004</v>
      </c>
      <c r="AE31" s="4">
        <v>39.591800540000001</v>
      </c>
      <c r="AF31" s="4">
        <v>44.563935389999997</v>
      </c>
      <c r="AG31" s="4">
        <v>49.263714130000004</v>
      </c>
      <c r="AH31" s="4">
        <v>58.83343215</v>
      </c>
      <c r="AI31" s="4">
        <v>60.479302879999999</v>
      </c>
      <c r="AJ31" s="4">
        <v>51.283580999999998</v>
      </c>
      <c r="AK31" s="4">
        <v>50.438346549999999</v>
      </c>
      <c r="AL31" s="4">
        <v>58.774637349999999</v>
      </c>
      <c r="AM31" s="4">
        <v>57.165838239999992</v>
      </c>
      <c r="AN31" s="4">
        <v>59.058033680000008</v>
      </c>
      <c r="AO31" s="4">
        <v>59.201013070000009</v>
      </c>
      <c r="AP31" s="4">
        <v>61.047830159999997</v>
      </c>
      <c r="AQ31" s="4">
        <v>60.612709020000004</v>
      </c>
      <c r="AR31" s="4">
        <v>65.617125299999984</v>
      </c>
      <c r="AS31" s="4">
        <v>69.998637760000008</v>
      </c>
      <c r="AT31" s="4">
        <v>76.687813640000002</v>
      </c>
      <c r="AU31" s="4"/>
      <c r="AV31" s="41">
        <f>+Datos!Z31/Datos!Z$305*100</f>
        <v>0.63774603797884866</v>
      </c>
      <c r="AW31" s="41">
        <f>+Datos!AA31/Datos!AA$305*100</f>
        <v>0.73539584177211048</v>
      </c>
      <c r="AX31" s="41">
        <f>+Datos!AB31/Datos!AB$305*100</f>
        <v>0.70685154439330455</v>
      </c>
      <c r="AY31" s="41">
        <f>+Datos!AC31/Datos!AC$305*100</f>
        <v>0.7215350920716278</v>
      </c>
      <c r="AZ31" s="41">
        <f>+Datos!AD31/Datos!AD$305*100</f>
        <v>0.76416125353190334</v>
      </c>
      <c r="BA31" s="41">
        <f>+Datos!AE31/Datos!AE$305*100</f>
        <v>0.7331766036374574</v>
      </c>
      <c r="BB31" s="41">
        <f>+Datos!AF31/Datos!AF$305*100</f>
        <v>0.69400230623262149</v>
      </c>
      <c r="BC31" s="41">
        <f>+Datos!AG31/Datos!AG$305*100</f>
        <v>0.61844569336394783</v>
      </c>
      <c r="BD31" s="41">
        <f>+Datos!AH31/Datos!AH$305*100</f>
        <v>0.53407133834572829</v>
      </c>
      <c r="BE31" s="41">
        <f>+Datos!AI31/Datos!AI$305*100</f>
        <v>0.64561280206871752</v>
      </c>
      <c r="BF31" s="41">
        <f>+Datos!AJ31/Datos!AJ$305*100</f>
        <v>0.76392893931076933</v>
      </c>
      <c r="BG31" s="41">
        <f>+Datos!AK31/Datos!AK$305*100</f>
        <v>0.83936160081023359</v>
      </c>
      <c r="BH31" s="41">
        <f>+Datos!AL31/Datos!AL$305*100</f>
        <v>0.92225788560856126</v>
      </c>
      <c r="BI31" s="41">
        <f>+Datos!AM31/Datos!AM$305*100</f>
        <v>0.90130487039626217</v>
      </c>
      <c r="BJ31" s="41">
        <f>+Datos!AN31/Datos!AN$305*100</f>
        <v>0.86873288133987625</v>
      </c>
      <c r="BK31" s="41">
        <f>+Datos!AO31/Datos!AO$305*100</f>
        <v>0.86314631085624116</v>
      </c>
      <c r="BL31" s="41">
        <f>+Datos!AP31/Datos!AP$305*100</f>
        <v>0.80509664945241588</v>
      </c>
      <c r="BM31" s="41">
        <f>+Datos!AQ31/Datos!AQ$305*100</f>
        <v>0.76287146813281814</v>
      </c>
      <c r="BN31" s="41">
        <f>+Datos!AR31/Datos!AR$305*100</f>
        <v>0.71668724930001937</v>
      </c>
      <c r="BO31" s="41">
        <f>+Datos!AS31/Datos!AS$305*100</f>
        <v>0.6743300088859161</v>
      </c>
      <c r="BP31" s="41">
        <f>+Datos!AT31/Datos!AT$305*100</f>
        <v>0.64336342470713503</v>
      </c>
    </row>
    <row r="32" spans="1:68" thickBot="1" x14ac:dyDescent="0.3">
      <c r="A32" s="3">
        <v>29</v>
      </c>
      <c r="B32" s="19">
        <v>2850</v>
      </c>
      <c r="C32" s="4">
        <v>10130</v>
      </c>
      <c r="D32" s="4">
        <v>9858</v>
      </c>
      <c r="E32" s="4">
        <v>10539</v>
      </c>
      <c r="F32" s="4">
        <v>12073</v>
      </c>
      <c r="G32" s="4">
        <v>13390</v>
      </c>
      <c r="H32" s="4">
        <v>13092</v>
      </c>
      <c r="I32" s="4">
        <v>14912</v>
      </c>
      <c r="J32" s="4">
        <v>17282</v>
      </c>
      <c r="K32" s="4">
        <v>19862</v>
      </c>
      <c r="L32" s="4">
        <v>20688</v>
      </c>
      <c r="M32" s="4">
        <v>17723</v>
      </c>
      <c r="N32" s="4">
        <v>17303</v>
      </c>
      <c r="O32" s="4">
        <v>20283</v>
      </c>
      <c r="P32" s="4">
        <v>19430</v>
      </c>
      <c r="Q32" s="4">
        <v>20393</v>
      </c>
      <c r="R32" s="4">
        <v>20320</v>
      </c>
      <c r="S32" s="4">
        <v>20940</v>
      </c>
      <c r="T32" s="4">
        <v>20899</v>
      </c>
      <c r="U32" s="4">
        <v>22477</v>
      </c>
      <c r="V32" s="4">
        <v>24001</v>
      </c>
      <c r="W32" s="4">
        <v>25935</v>
      </c>
      <c r="X32" s="4"/>
      <c r="Y32" s="19">
        <f t="shared" si="0"/>
        <v>2850</v>
      </c>
      <c r="Z32" s="4">
        <v>28.863679200000004</v>
      </c>
      <c r="AA32" s="4">
        <v>28.090577650000007</v>
      </c>
      <c r="AB32" s="4">
        <v>30.032914009999999</v>
      </c>
      <c r="AC32" s="4">
        <v>34.394659850000004</v>
      </c>
      <c r="AD32" s="4">
        <v>38.157913780000001</v>
      </c>
      <c r="AE32" s="4">
        <v>37.308042319999998</v>
      </c>
      <c r="AF32" s="4">
        <v>42.489086690000001</v>
      </c>
      <c r="AG32" s="4">
        <v>49.24499608</v>
      </c>
      <c r="AH32" s="4">
        <v>56.593482680000001</v>
      </c>
      <c r="AI32" s="4">
        <v>58.953779329999996</v>
      </c>
      <c r="AJ32" s="4">
        <v>50.504518859999997</v>
      </c>
      <c r="AK32" s="4">
        <v>49.30796917</v>
      </c>
      <c r="AL32" s="4">
        <v>57.794922669999998</v>
      </c>
      <c r="AM32" s="4">
        <v>55.367361730000006</v>
      </c>
      <c r="AN32" s="4">
        <v>58.106145139999995</v>
      </c>
      <c r="AO32" s="4">
        <v>57.903706619999994</v>
      </c>
      <c r="AP32" s="4">
        <v>59.665959660000006</v>
      </c>
      <c r="AQ32" s="4">
        <v>59.552115979999996</v>
      </c>
      <c r="AR32" s="4">
        <v>64.048047030000006</v>
      </c>
      <c r="AS32" s="4">
        <v>68.391203910000002</v>
      </c>
      <c r="AT32" s="4">
        <v>73.90897326999999</v>
      </c>
      <c r="AU32" s="4"/>
      <c r="AV32" s="41">
        <f>+Datos!Z32/Datos!Z$305*100</f>
        <v>0.60132827183997672</v>
      </c>
      <c r="AW32" s="41">
        <f>+Datos!AA32/Datos!AA$305*100</f>
        <v>0.70251784754993607</v>
      </c>
      <c r="AX32" s="41">
        <f>+Datos!AB32/Datos!AB$305*100</f>
        <v>0.67953700833698627</v>
      </c>
      <c r="AY32" s="41">
        <f>+Datos!AC32/Datos!AC$305*100</f>
        <v>0.69034973750594131</v>
      </c>
      <c r="AZ32" s="41">
        <f>+Datos!AD32/Datos!AD$305*100</f>
        <v>0.71472360131002344</v>
      </c>
      <c r="BA32" s="41">
        <f>+Datos!AE32/Datos!AE$305*100</f>
        <v>0.69088506669214811</v>
      </c>
      <c r="BB32" s="41">
        <f>+Datos!AF32/Datos!AF$305*100</f>
        <v>0.66169030841909648</v>
      </c>
      <c r="BC32" s="41">
        <f>+Datos!AG32/Datos!AG$305*100</f>
        <v>0.61821071113381953</v>
      </c>
      <c r="BD32" s="41">
        <f>+Datos!AH32/Datos!AH$305*100</f>
        <v>0.51373778363792755</v>
      </c>
      <c r="BE32" s="41">
        <f>+Datos!AI32/Datos!AI$305*100</f>
        <v>0.62932793291783617</v>
      </c>
      <c r="BF32" s="41">
        <f>+Datos!AJ32/Datos!AJ$305*100</f>
        <v>0.75232389725515736</v>
      </c>
      <c r="BG32" s="41">
        <f>+Datos!AK32/Datos!AK$305*100</f>
        <v>0.82055060814107594</v>
      </c>
      <c r="BH32" s="41">
        <f>+Datos!AL32/Datos!AL$305*100</f>
        <v>0.9068847649902938</v>
      </c>
      <c r="BI32" s="41">
        <f>+Datos!AM32/Datos!AM$305*100</f>
        <v>0.87294920051260028</v>
      </c>
      <c r="BJ32" s="41">
        <f>+Datos!AN32/Datos!AN$305*100</f>
        <v>0.85473077489404881</v>
      </c>
      <c r="BK32" s="41">
        <f>+Datos!AO32/Datos!AO$305*100</f>
        <v>0.84423168054335274</v>
      </c>
      <c r="BL32" s="41">
        <f>+Datos!AP32/Datos!AP$305*100</f>
        <v>0.78687258961914619</v>
      </c>
      <c r="BM32" s="41">
        <f>+Datos!AQ32/Datos!AQ$305*100</f>
        <v>0.74952284566406679</v>
      </c>
      <c r="BN32" s="41">
        <f>+Datos!AR32/Datos!AR$305*100</f>
        <v>0.69954936975833948</v>
      </c>
      <c r="BO32" s="41">
        <f>+Datos!AS32/Datos!AS$305*100</f>
        <v>0.65884483778772318</v>
      </c>
      <c r="BP32" s="41">
        <f>+Datos!AT32/Datos!AT$305*100</f>
        <v>0.6200506691036145</v>
      </c>
    </row>
    <row r="33" spans="1:68" thickBot="1" x14ac:dyDescent="0.3">
      <c r="A33" s="3">
        <v>30</v>
      </c>
      <c r="B33" s="19">
        <v>2950</v>
      </c>
      <c r="C33" s="4">
        <v>9484</v>
      </c>
      <c r="D33" s="4">
        <v>9149</v>
      </c>
      <c r="E33" s="4">
        <v>9796</v>
      </c>
      <c r="F33" s="4">
        <v>11196</v>
      </c>
      <c r="G33" s="4">
        <v>12490</v>
      </c>
      <c r="H33" s="4">
        <v>12036</v>
      </c>
      <c r="I33" s="4">
        <v>13944</v>
      </c>
      <c r="J33" s="4">
        <v>15699</v>
      </c>
      <c r="K33" s="4">
        <v>18640</v>
      </c>
      <c r="L33" s="4">
        <v>19388</v>
      </c>
      <c r="M33" s="4">
        <v>16655</v>
      </c>
      <c r="N33" s="4">
        <v>16504</v>
      </c>
      <c r="O33" s="4">
        <v>18852</v>
      </c>
      <c r="P33" s="4">
        <v>18500</v>
      </c>
      <c r="Q33" s="4">
        <v>19090</v>
      </c>
      <c r="R33" s="4">
        <v>18980</v>
      </c>
      <c r="S33" s="4">
        <v>19528</v>
      </c>
      <c r="T33" s="4">
        <v>19446</v>
      </c>
      <c r="U33" s="4">
        <v>21099</v>
      </c>
      <c r="V33" s="4">
        <v>22673</v>
      </c>
      <c r="W33" s="4">
        <v>24457</v>
      </c>
      <c r="X33" s="4"/>
      <c r="Y33" s="19">
        <f t="shared" si="0"/>
        <v>2950</v>
      </c>
      <c r="Z33" s="4">
        <v>27.974291529999999</v>
      </c>
      <c r="AA33" s="4">
        <v>26.983464120000001</v>
      </c>
      <c r="AB33" s="4">
        <v>28.883506069999999</v>
      </c>
      <c r="AC33" s="4">
        <v>33.024468689999999</v>
      </c>
      <c r="AD33" s="4">
        <v>36.841219899999999</v>
      </c>
      <c r="AE33" s="4">
        <v>35.501086360000002</v>
      </c>
      <c r="AF33" s="4">
        <v>41.131600849999998</v>
      </c>
      <c r="AG33" s="4">
        <v>46.300401130000004</v>
      </c>
      <c r="AH33" s="4">
        <v>54.982337129999998</v>
      </c>
      <c r="AI33" s="4">
        <v>57.180264150000006</v>
      </c>
      <c r="AJ33" s="4">
        <v>49.126465420000002</v>
      </c>
      <c r="AK33" s="4">
        <v>48.681224149999998</v>
      </c>
      <c r="AL33" s="4">
        <v>55.609301620000004</v>
      </c>
      <c r="AM33" s="4">
        <v>54.562354290000002</v>
      </c>
      <c r="AN33" s="4">
        <v>56.307000179999996</v>
      </c>
      <c r="AO33" s="4">
        <v>55.984367630000001</v>
      </c>
      <c r="AP33" s="4">
        <v>57.605325880000002</v>
      </c>
      <c r="AQ33" s="4">
        <v>57.355463439999994</v>
      </c>
      <c r="AR33" s="4">
        <v>62.23013515000001</v>
      </c>
      <c r="AS33" s="4">
        <v>66.871640110000001</v>
      </c>
      <c r="AT33" s="4">
        <v>72.149797309999997</v>
      </c>
      <c r="AU33" s="4"/>
      <c r="AV33" s="41">
        <f>+Datos!Z33/Datos!Z$305*100</f>
        <v>0.58279931207392976</v>
      </c>
      <c r="AW33" s="41">
        <f>+Datos!AA33/Datos!AA$305*100</f>
        <v>0.67483002198152831</v>
      </c>
      <c r="AX33" s="41">
        <f>+Datos!AB33/Datos!AB$305*100</f>
        <v>0.6535300337008817</v>
      </c>
      <c r="AY33" s="41">
        <f>+Datos!AC33/Datos!AC$305*100</f>
        <v>0.66284805230933763</v>
      </c>
      <c r="AZ33" s="41">
        <f>+Datos!AD33/Datos!AD$305*100</f>
        <v>0.69006103204163427</v>
      </c>
      <c r="BA33" s="41">
        <f>+Datos!AE33/Datos!AE$305*100</f>
        <v>0.65742314236423627</v>
      </c>
      <c r="BB33" s="41">
        <f>+Datos!AF33/Datos!AF$305*100</f>
        <v>0.64054993346357725</v>
      </c>
      <c r="BC33" s="41">
        <f>+Datos!AG33/Datos!AG$305*100</f>
        <v>0.58124492205987399</v>
      </c>
      <c r="BD33" s="41">
        <f>+Datos!AH33/Datos!AH$305*100</f>
        <v>0.49911231256283461</v>
      </c>
      <c r="BE33" s="41">
        <f>+Datos!AI33/Datos!AI$305*100</f>
        <v>0.61039576851866884</v>
      </c>
      <c r="BF33" s="41">
        <f>+Datos!AJ33/Datos!AJ$305*100</f>
        <v>0.73179617898344096</v>
      </c>
      <c r="BG33" s="41">
        <f>+Datos!AK33/Datos!AK$305*100</f>
        <v>0.81012073207910895</v>
      </c>
      <c r="BH33" s="41">
        <f>+Datos!AL33/Datos!AL$305*100</f>
        <v>0.87258925353845573</v>
      </c>
      <c r="BI33" s="41">
        <f>+Datos!AM33/Datos!AM$305*100</f>
        <v>0.86025705519092899</v>
      </c>
      <c r="BJ33" s="41">
        <f>+Datos!AN33/Datos!AN$305*100</f>
        <v>0.82826568136388246</v>
      </c>
      <c r="BK33" s="41">
        <f>+Datos!AO33/Datos!AO$305*100</f>
        <v>0.81624786265594318</v>
      </c>
      <c r="BL33" s="41">
        <f>+Datos!AP33/Datos!AP$305*100</f>
        <v>0.75969702338397638</v>
      </c>
      <c r="BM33" s="41">
        <f>+Datos!AQ33/Datos!AQ$305*100</f>
        <v>0.72187577997006291</v>
      </c>
      <c r="BN33" s="41">
        <f>+Datos!AR33/Datos!AR$305*100</f>
        <v>0.67969366503506323</v>
      </c>
      <c r="BO33" s="41">
        <f>+Datos!AS33/Datos!AS$305*100</f>
        <v>0.64420616047131607</v>
      </c>
      <c r="BP33" s="41">
        <f>+Datos!AT33/Datos!AT$305*100</f>
        <v>0.6052922685629355</v>
      </c>
    </row>
    <row r="34" spans="1:68" thickBot="1" x14ac:dyDescent="0.3">
      <c r="A34" s="3">
        <v>31</v>
      </c>
      <c r="B34" s="19">
        <v>3050</v>
      </c>
      <c r="C34" s="4">
        <v>8745</v>
      </c>
      <c r="D34" s="4">
        <v>8302</v>
      </c>
      <c r="E34" s="4">
        <v>8915</v>
      </c>
      <c r="F34" s="4">
        <v>10321</v>
      </c>
      <c r="G34" s="4">
        <v>11474</v>
      </c>
      <c r="H34" s="4">
        <v>11100</v>
      </c>
      <c r="I34" s="4">
        <v>12574</v>
      </c>
      <c r="J34" s="4">
        <v>14288</v>
      </c>
      <c r="K34" s="4">
        <v>16996</v>
      </c>
      <c r="L34" s="4">
        <v>17834</v>
      </c>
      <c r="M34" s="4">
        <v>15504</v>
      </c>
      <c r="N34" s="4">
        <v>15380</v>
      </c>
      <c r="O34" s="4">
        <v>17385</v>
      </c>
      <c r="P34" s="4">
        <v>17138</v>
      </c>
      <c r="Q34" s="4">
        <v>17327</v>
      </c>
      <c r="R34" s="4">
        <v>17769</v>
      </c>
      <c r="S34" s="4">
        <v>18233</v>
      </c>
      <c r="T34" s="4">
        <v>18130</v>
      </c>
      <c r="U34" s="4">
        <v>19611</v>
      </c>
      <c r="V34" s="4">
        <v>21179</v>
      </c>
      <c r="W34" s="4">
        <v>22654</v>
      </c>
      <c r="X34" s="4"/>
      <c r="Y34" s="19">
        <f t="shared" si="0"/>
        <v>3050</v>
      </c>
      <c r="Z34" s="4">
        <v>26.66505763</v>
      </c>
      <c r="AA34" s="4">
        <v>25.316337399999998</v>
      </c>
      <c r="AB34" s="4">
        <v>27.188610610000005</v>
      </c>
      <c r="AC34" s="4">
        <v>31.473194510000003</v>
      </c>
      <c r="AD34" s="4">
        <v>34.994654679999996</v>
      </c>
      <c r="AE34" s="4">
        <v>33.851281310000005</v>
      </c>
      <c r="AF34" s="4">
        <v>38.344749640000003</v>
      </c>
      <c r="AG34" s="4">
        <v>43.575964460000002</v>
      </c>
      <c r="AH34" s="4">
        <v>51.83732569</v>
      </c>
      <c r="AI34" s="4">
        <v>54.387313800000001</v>
      </c>
      <c r="AJ34" s="4">
        <v>47.282072319999997</v>
      </c>
      <c r="AK34" s="4">
        <v>46.903962360000001</v>
      </c>
      <c r="AL34" s="4">
        <v>53.015263539999999</v>
      </c>
      <c r="AM34" s="4">
        <v>52.263242599999991</v>
      </c>
      <c r="AN34" s="4">
        <v>52.836437269999998</v>
      </c>
      <c r="AO34" s="4">
        <v>54.185840849999991</v>
      </c>
      <c r="AP34" s="4">
        <v>55.604478520000001</v>
      </c>
      <c r="AQ34" s="4">
        <v>55.291916380000004</v>
      </c>
      <c r="AR34" s="4">
        <v>59.808258979999998</v>
      </c>
      <c r="AS34" s="4">
        <v>64.589079939999991</v>
      </c>
      <c r="AT34" s="4">
        <v>69.086797129999994</v>
      </c>
      <c r="AU34" s="4"/>
      <c r="AV34" s="41">
        <f>+Datos!Z34/Datos!Z$305*100</f>
        <v>0.55552353225853768</v>
      </c>
      <c r="AW34" s="41">
        <f>+Datos!AA34/Datos!AA$305*100</f>
        <v>0.6331368147602312</v>
      </c>
      <c r="AX34" s="41">
        <f>+Datos!AB34/Datos!AB$305*100</f>
        <v>0.61518063510609855</v>
      </c>
      <c r="AY34" s="41">
        <f>+Datos!AC34/Datos!AC$305*100</f>
        <v>0.63171177337437545</v>
      </c>
      <c r="AZ34" s="41">
        <f>+Datos!AD34/Datos!AD$305*100</f>
        <v>0.65547361325083064</v>
      </c>
      <c r="BA34" s="41">
        <f>+Datos!AE34/Datos!AE$305*100</f>
        <v>0.62687140067214386</v>
      </c>
      <c r="BB34" s="41">
        <f>+Datos!AF34/Datos!AF$305*100</f>
        <v>0.59714979050176042</v>
      </c>
      <c r="BC34" s="41">
        <f>+Datos!AG34/Datos!AG$305*100</f>
        <v>0.54704295099130895</v>
      </c>
      <c r="BD34" s="41">
        <f>+Datos!AH34/Datos!AH$305*100</f>
        <v>0.47056289078864666</v>
      </c>
      <c r="BE34" s="41">
        <f>+Datos!AI34/Datos!AI$305*100</f>
        <v>0.58058119699359589</v>
      </c>
      <c r="BF34" s="41">
        <f>+Datos!AJ34/Datos!AJ$305*100</f>
        <v>0.70432178587202565</v>
      </c>
      <c r="BG34" s="41">
        <f>+Datos!AK34/Datos!AK$305*100</f>
        <v>0.78054471694081617</v>
      </c>
      <c r="BH34" s="41">
        <f>+Datos!AL34/Datos!AL$305*100</f>
        <v>0.83188509639321573</v>
      </c>
      <c r="BI34" s="41">
        <f>+Datos!AM34/Datos!AM$305*100</f>
        <v>0.82400812352859154</v>
      </c>
      <c r="BJ34" s="41">
        <f>+Datos!AN34/Datos!AN$305*100</f>
        <v>0.7772143352758627</v>
      </c>
      <c r="BK34" s="41">
        <f>+Datos!AO34/Datos!AO$305*100</f>
        <v>0.7900254776893616</v>
      </c>
      <c r="BL34" s="41">
        <f>+Datos!AP34/Datos!AP$305*100</f>
        <v>0.73330991836517756</v>
      </c>
      <c r="BM34" s="41">
        <f>+Datos!AQ34/Datos!AQ$305*100</f>
        <v>0.69590397965498518</v>
      </c>
      <c r="BN34" s="41">
        <f>+Datos!AR34/Datos!AR$305*100</f>
        <v>0.65324130579977413</v>
      </c>
      <c r="BO34" s="41">
        <f>+Datos!AS34/Datos!AS$305*100</f>
        <v>0.62221717798574105</v>
      </c>
      <c r="BP34" s="41">
        <f>+Datos!AT34/Datos!AT$305*100</f>
        <v>0.57959558753700124</v>
      </c>
    </row>
    <row r="35" spans="1:68" thickBot="1" x14ac:dyDescent="0.3">
      <c r="A35" s="3">
        <v>32</v>
      </c>
      <c r="B35" s="19">
        <v>3150</v>
      </c>
      <c r="C35" s="4">
        <v>8155</v>
      </c>
      <c r="D35" s="4">
        <v>7789</v>
      </c>
      <c r="E35" s="4">
        <v>8232</v>
      </c>
      <c r="F35" s="4">
        <v>9387</v>
      </c>
      <c r="G35" s="4">
        <v>10588</v>
      </c>
      <c r="H35" s="4">
        <v>10465</v>
      </c>
      <c r="I35" s="4">
        <v>11978</v>
      </c>
      <c r="J35" s="4">
        <v>13377</v>
      </c>
      <c r="K35" s="4">
        <v>15993</v>
      </c>
      <c r="L35" s="4">
        <v>16454</v>
      </c>
      <c r="M35" s="4">
        <v>14449</v>
      </c>
      <c r="N35" s="4">
        <v>14555</v>
      </c>
      <c r="O35" s="4">
        <v>16644</v>
      </c>
      <c r="P35" s="4">
        <v>15963</v>
      </c>
      <c r="Q35" s="4">
        <v>16988</v>
      </c>
      <c r="R35" s="4">
        <v>16912</v>
      </c>
      <c r="S35" s="4">
        <v>17020</v>
      </c>
      <c r="T35" s="4">
        <v>17365</v>
      </c>
      <c r="U35" s="4">
        <v>18609</v>
      </c>
      <c r="V35" s="4">
        <v>20029</v>
      </c>
      <c r="W35" s="4">
        <v>21523</v>
      </c>
      <c r="X35" s="4"/>
      <c r="Y35" s="19">
        <f t="shared" si="0"/>
        <v>3150</v>
      </c>
      <c r="Z35" s="4">
        <v>25.68463546000001</v>
      </c>
      <c r="AA35" s="4">
        <v>24.527067719999998</v>
      </c>
      <c r="AB35" s="4">
        <v>25.922483310000004</v>
      </c>
      <c r="AC35" s="4">
        <v>29.565452169999997</v>
      </c>
      <c r="AD35" s="4">
        <v>33.34358039</v>
      </c>
      <c r="AE35" s="4">
        <v>32.960717469999999</v>
      </c>
      <c r="AF35" s="4">
        <v>37.722285190000001</v>
      </c>
      <c r="AG35" s="4">
        <v>42.132233429999999</v>
      </c>
      <c r="AH35" s="4">
        <v>50.372185450000003</v>
      </c>
      <c r="AI35" s="4">
        <v>51.818396660000005</v>
      </c>
      <c r="AJ35" s="4">
        <v>45.504641049999996</v>
      </c>
      <c r="AK35" s="4">
        <v>45.84213355</v>
      </c>
      <c r="AL35" s="4">
        <v>52.416758059999999</v>
      </c>
      <c r="AM35" s="4">
        <v>50.276820170000001</v>
      </c>
      <c r="AN35" s="4">
        <v>53.509059829999998</v>
      </c>
      <c r="AO35" s="4">
        <v>53.267400280000004</v>
      </c>
      <c r="AP35" s="4">
        <v>53.605830779999998</v>
      </c>
      <c r="AQ35" s="4">
        <v>54.693386630000006</v>
      </c>
      <c r="AR35" s="4">
        <v>58.610315529999987</v>
      </c>
      <c r="AS35" s="4">
        <v>63.083243700000004</v>
      </c>
      <c r="AT35" s="4">
        <v>67.788894519999999</v>
      </c>
      <c r="AU35" s="4"/>
      <c r="AV35" s="41">
        <f>+Datos!Z35/Datos!Z$305*100</f>
        <v>0.53509801529396128</v>
      </c>
      <c r="AW35" s="41">
        <f>+Datos!AA35/Datos!AA$305*100</f>
        <v>0.61339795272476039</v>
      </c>
      <c r="AX35" s="41">
        <f>+Datos!AB35/Datos!AB$305*100</f>
        <v>0.58653272044389471</v>
      </c>
      <c r="AY35" s="41">
        <f>+Datos!AC35/Datos!AC$305*100</f>
        <v>0.59342067151752798</v>
      </c>
      <c r="AZ35" s="41">
        <f>+Datos!AD35/Datos!AD$305*100</f>
        <v>0.62454787214813701</v>
      </c>
      <c r="BA35" s="41">
        <f>+Datos!AE35/Datos!AE$305*100</f>
        <v>0.61037958765460087</v>
      </c>
      <c r="BB35" s="41">
        <f>+Datos!AF35/Datos!AF$305*100</f>
        <v>0.58745603791758538</v>
      </c>
      <c r="BC35" s="41">
        <f>+Datos!AG35/Datos!AG$305*100</f>
        <v>0.52891867324149822</v>
      </c>
      <c r="BD35" s="41">
        <f>+Datos!AH35/Datos!AH$305*100</f>
        <v>0.4572628098610888</v>
      </c>
      <c r="BE35" s="41">
        <f>+Datos!AI35/Datos!AI$305*100</f>
        <v>0.55315816607128987</v>
      </c>
      <c r="BF35" s="41">
        <f>+Datos!AJ35/Datos!AJ$305*100</f>
        <v>0.67784486756187701</v>
      </c>
      <c r="BG35" s="41">
        <f>+Datos!AK35/Datos!AK$305*100</f>
        <v>0.76287446423210548</v>
      </c>
      <c r="BH35" s="41">
        <f>+Datos!AL35/Datos!AL$305*100</f>
        <v>0.82249369181128773</v>
      </c>
      <c r="BI35" s="41">
        <f>+Datos!AM35/Datos!AM$305*100</f>
        <v>0.792689205343454</v>
      </c>
      <c r="BJ35" s="41">
        <f>+Datos!AN35/Datos!AN$305*100</f>
        <v>0.78710849019759843</v>
      </c>
      <c r="BK35" s="41">
        <f>+Datos!AO35/Datos!AO$305*100</f>
        <v>0.77663468336631791</v>
      </c>
      <c r="BL35" s="41">
        <f>+Datos!AP35/Datos!AP$305*100</f>
        <v>0.7069518218580233</v>
      </c>
      <c r="BM35" s="41">
        <f>+Datos!AQ35/Datos!AQ$305*100</f>
        <v>0.68837088508643507</v>
      </c>
      <c r="BN35" s="41">
        <f>+Datos!AR35/Datos!AR$305*100</f>
        <v>0.64015705695357417</v>
      </c>
      <c r="BO35" s="41">
        <f>+Datos!AS35/Datos!AS$305*100</f>
        <v>0.60771074475226206</v>
      </c>
      <c r="BP35" s="41">
        <f>+Datos!AT35/Datos!AT$305*100</f>
        <v>0.56870698570482725</v>
      </c>
    </row>
    <row r="36" spans="1:68" thickBot="1" x14ac:dyDescent="0.3">
      <c r="A36" s="3">
        <v>33</v>
      </c>
      <c r="B36" s="19">
        <v>3250</v>
      </c>
      <c r="C36" s="4">
        <v>7716</v>
      </c>
      <c r="D36" s="4">
        <v>7272</v>
      </c>
      <c r="E36" s="4">
        <v>7604</v>
      </c>
      <c r="F36" s="4">
        <v>8870</v>
      </c>
      <c r="G36" s="4">
        <v>9826</v>
      </c>
      <c r="H36" s="4">
        <v>9661</v>
      </c>
      <c r="I36" s="4">
        <v>11251</v>
      </c>
      <c r="J36" s="4">
        <v>12698</v>
      </c>
      <c r="K36" s="4">
        <v>15073</v>
      </c>
      <c r="L36" s="4">
        <v>15170</v>
      </c>
      <c r="M36" s="4">
        <v>13552</v>
      </c>
      <c r="N36" s="4">
        <v>13632</v>
      </c>
      <c r="O36" s="4">
        <v>15379</v>
      </c>
      <c r="P36" s="4">
        <v>15143</v>
      </c>
      <c r="Q36" s="4">
        <v>15939</v>
      </c>
      <c r="R36" s="4">
        <v>15921</v>
      </c>
      <c r="S36" s="4">
        <v>16588</v>
      </c>
      <c r="T36" s="4">
        <v>16434</v>
      </c>
      <c r="U36" s="4">
        <v>17639</v>
      </c>
      <c r="V36" s="4">
        <v>19295</v>
      </c>
      <c r="W36" s="4">
        <v>20285</v>
      </c>
      <c r="X36" s="4"/>
      <c r="Y36" s="19">
        <f t="shared" si="0"/>
        <v>3250</v>
      </c>
      <c r="Z36" s="4">
        <v>25.070641189999996</v>
      </c>
      <c r="AA36" s="4">
        <v>23.629048839999996</v>
      </c>
      <c r="AB36" s="4">
        <v>24.712021189999994</v>
      </c>
      <c r="AC36" s="4">
        <v>28.824696890000006</v>
      </c>
      <c r="AD36" s="4">
        <v>31.929419730000003</v>
      </c>
      <c r="AE36" s="4">
        <v>31.395992920000001</v>
      </c>
      <c r="AF36" s="4">
        <v>36.5613052</v>
      </c>
      <c r="AG36" s="4">
        <v>41.261920509999996</v>
      </c>
      <c r="AH36" s="4">
        <v>48.980110239999995</v>
      </c>
      <c r="AI36" s="4">
        <v>49.298821999999994</v>
      </c>
      <c r="AJ36" s="4">
        <v>44.03518004</v>
      </c>
      <c r="AK36" s="4">
        <v>44.295700580000009</v>
      </c>
      <c r="AL36" s="4">
        <v>49.979408409999998</v>
      </c>
      <c r="AM36" s="4">
        <v>49.207843860000004</v>
      </c>
      <c r="AN36" s="4">
        <v>51.795039980000006</v>
      </c>
      <c r="AO36" s="4">
        <v>51.740111019999993</v>
      </c>
      <c r="AP36" s="4">
        <v>53.905768020000004</v>
      </c>
      <c r="AQ36" s="4">
        <v>53.403802299999995</v>
      </c>
      <c r="AR36" s="4">
        <v>57.323392270000006</v>
      </c>
      <c r="AS36" s="4">
        <v>62.696013030000003</v>
      </c>
      <c r="AT36" s="4">
        <v>65.918162659999993</v>
      </c>
      <c r="AU36" s="4"/>
      <c r="AV36" s="41">
        <f>+Datos!Z36/Datos!Z$305*100</f>
        <v>0.52230643350217232</v>
      </c>
      <c r="AW36" s="41">
        <f>+Datos!AA36/Datos!AA$305*100</f>
        <v>0.59093937965811494</v>
      </c>
      <c r="AX36" s="41">
        <f>+Datos!AB36/Datos!AB$305*100</f>
        <v>0.55914430893456968</v>
      </c>
      <c r="AY36" s="41">
        <f>+Datos!AC36/Datos!AC$305*100</f>
        <v>0.57855265958386337</v>
      </c>
      <c r="AZ36" s="41">
        <f>+Datos!AD36/Datos!AD$305*100</f>
        <v>0.59805968399472897</v>
      </c>
      <c r="BA36" s="41">
        <f>+Datos!AE36/Datos!AE$305*100</f>
        <v>0.58140340027362791</v>
      </c>
      <c r="BB36" s="41">
        <f>+Datos!AF36/Datos!AF$305*100</f>
        <v>0.56937588445944332</v>
      </c>
      <c r="BC36" s="41">
        <f>+Datos!AG36/Datos!AG$305*100</f>
        <v>0.517992958711882</v>
      </c>
      <c r="BD36" s="41">
        <f>+Datos!AH36/Datos!AH$305*100</f>
        <v>0.44462599022787258</v>
      </c>
      <c r="BE36" s="41">
        <f>+Datos!AI36/Datos!AI$305*100</f>
        <v>0.52626186305848055</v>
      </c>
      <c r="BF36" s="41">
        <f>+Datos!AJ36/Datos!AJ$305*100</f>
        <v>0.65595552659078082</v>
      </c>
      <c r="BG36" s="41">
        <f>+Datos!AK36/Datos!AK$305*100</f>
        <v>0.73713974963439</v>
      </c>
      <c r="BH36" s="41">
        <f>+Datos!AL36/Datos!AL$305*100</f>
        <v>0.78424819960498382</v>
      </c>
      <c r="BI36" s="41">
        <f>+Datos!AM36/Datos!AM$305*100</f>
        <v>0.77583519630231557</v>
      </c>
      <c r="BJ36" s="41">
        <f>+Datos!AN36/Datos!AN$305*100</f>
        <v>0.76189557147713494</v>
      </c>
      <c r="BK36" s="41">
        <f>+Datos!AO36/Datos!AO$305*100</f>
        <v>0.75436692100859226</v>
      </c>
      <c r="BL36" s="41">
        <f>+Datos!AP36/Datos!AP$305*100</f>
        <v>0.71090738369105033</v>
      </c>
      <c r="BM36" s="41">
        <f>+Datos!AQ36/Datos!AQ$305*100</f>
        <v>0.67214017857266473</v>
      </c>
      <c r="BN36" s="41">
        <f>+Datos!AR36/Datos!AR$305*100</f>
        <v>0.62610094756059531</v>
      </c>
      <c r="BO36" s="41">
        <f>+Datos!AS36/Datos!AS$305*100</f>
        <v>0.60398036842640701</v>
      </c>
      <c r="BP36" s="41">
        <f>+Datos!AT36/Datos!AT$305*100</f>
        <v>0.55301270001546998</v>
      </c>
    </row>
    <row r="37" spans="1:68" thickBot="1" x14ac:dyDescent="0.3">
      <c r="A37" s="3">
        <v>34</v>
      </c>
      <c r="B37" s="19">
        <v>3350</v>
      </c>
      <c r="C37" s="4">
        <v>7398</v>
      </c>
      <c r="D37" s="4">
        <v>6795</v>
      </c>
      <c r="E37" s="4">
        <v>7451</v>
      </c>
      <c r="F37" s="4">
        <v>8450</v>
      </c>
      <c r="G37" s="4">
        <v>9411</v>
      </c>
      <c r="H37" s="4">
        <v>9185</v>
      </c>
      <c r="I37" s="4">
        <v>10418</v>
      </c>
      <c r="J37" s="4">
        <v>11884</v>
      </c>
      <c r="K37" s="4">
        <v>14402</v>
      </c>
      <c r="L37" s="4">
        <v>14334</v>
      </c>
      <c r="M37" s="4">
        <v>13027</v>
      </c>
      <c r="N37" s="4">
        <v>12824</v>
      </c>
      <c r="O37" s="4">
        <v>14198</v>
      </c>
      <c r="P37" s="4">
        <v>14081</v>
      </c>
      <c r="Q37" s="4">
        <v>15051</v>
      </c>
      <c r="R37" s="4">
        <v>15043</v>
      </c>
      <c r="S37" s="4">
        <v>15770</v>
      </c>
      <c r="T37" s="4">
        <v>15579</v>
      </c>
      <c r="U37" s="4">
        <v>16809</v>
      </c>
      <c r="V37" s="4">
        <v>18310</v>
      </c>
      <c r="W37" s="4">
        <v>19866</v>
      </c>
      <c r="X37" s="4"/>
      <c r="Y37" s="19">
        <f t="shared" si="0"/>
        <v>3350</v>
      </c>
      <c r="Z37" s="4">
        <v>24.77745809</v>
      </c>
      <c r="AA37" s="4">
        <v>22.76051893</v>
      </c>
      <c r="AB37" s="4">
        <v>24.958900209999999</v>
      </c>
      <c r="AC37" s="4">
        <v>28.30349764</v>
      </c>
      <c r="AD37" s="4">
        <v>31.525903889999999</v>
      </c>
      <c r="AE37" s="4">
        <v>30.760373120000001</v>
      </c>
      <c r="AF37" s="4">
        <v>34.888586079999996</v>
      </c>
      <c r="AG37" s="4">
        <v>39.804970750000003</v>
      </c>
      <c r="AH37" s="4">
        <v>48.240000070000001</v>
      </c>
      <c r="AI37" s="4">
        <v>48.011180500000009</v>
      </c>
      <c r="AJ37" s="4">
        <v>43.638791500000004</v>
      </c>
      <c r="AK37" s="4">
        <v>42.948779139999999</v>
      </c>
      <c r="AL37" s="4">
        <v>47.557817610000001</v>
      </c>
      <c r="AM37" s="4">
        <v>47.16466844</v>
      </c>
      <c r="AN37" s="4">
        <v>50.424580130000002</v>
      </c>
      <c r="AO37" s="4">
        <v>50.392866609999999</v>
      </c>
      <c r="AP37" s="4">
        <v>52.825082690000002</v>
      </c>
      <c r="AQ37" s="4">
        <v>52.18257732</v>
      </c>
      <c r="AR37" s="4">
        <v>56.309156830000006</v>
      </c>
      <c r="AS37" s="4">
        <v>61.33387359000001</v>
      </c>
      <c r="AT37" s="4">
        <v>66.535526259999997</v>
      </c>
      <c r="AU37" s="4"/>
      <c r="AV37" s="41">
        <f>+Datos!Z37/Datos!Z$305*100</f>
        <v>0.51619843577831714</v>
      </c>
      <c r="AW37" s="41">
        <f>+Datos!AA37/Datos!AA$305*100</f>
        <v>0.56921829686272651</v>
      </c>
      <c r="AX37" s="41">
        <f>+Datos!AB37/Datos!AB$305*100</f>
        <v>0.56473029471723835</v>
      </c>
      <c r="AY37" s="41">
        <f>+Datos!AC37/Datos!AC$305*100</f>
        <v>0.56809144941359335</v>
      </c>
      <c r="AZ37" s="41">
        <f>+Datos!AD37/Datos!AD$305*100</f>
        <v>0.59050155867338083</v>
      </c>
      <c r="BA37" s="41">
        <f>+Datos!AE37/Datos!AE$305*100</f>
        <v>0.56963274170764799</v>
      </c>
      <c r="BB37" s="41">
        <f>+Datos!AF37/Datos!AF$305*100</f>
        <v>0.54332632405145709</v>
      </c>
      <c r="BC37" s="41">
        <f>+Datos!AG37/Datos!AG$305*100</f>
        <v>0.49970273597021242</v>
      </c>
      <c r="BD37" s="41">
        <f>+Datos!AH37/Datos!AH$305*100</f>
        <v>0.43790750356866487</v>
      </c>
      <c r="BE37" s="41">
        <f>+Datos!AI37/Datos!AI$305*100</f>
        <v>0.51251637001725925</v>
      </c>
      <c r="BF37" s="41">
        <f>+Datos!AJ37/Datos!AJ$305*100</f>
        <v>0.6500508555242821</v>
      </c>
      <c r="BG37" s="41">
        <f>+Datos!AK37/Datos!AK$305*100</f>
        <v>0.71472517395191193</v>
      </c>
      <c r="BH37" s="41">
        <f>+Datos!AL37/Datos!AL$305*100</f>
        <v>0.74624998623077343</v>
      </c>
      <c r="BI37" s="41">
        <f>+Datos!AM37/Datos!AM$305*100</f>
        <v>0.74362148241625925</v>
      </c>
      <c r="BJ37" s="41">
        <f>+Datos!AN37/Datos!AN$305*100</f>
        <v>0.74173635756388379</v>
      </c>
      <c r="BK37" s="41">
        <f>+Datos!AO37/Datos!AO$305*100</f>
        <v>0.73472419900080854</v>
      </c>
      <c r="BL37" s="41">
        <f>+Datos!AP37/Datos!AP$305*100</f>
        <v>0.69665534334801016</v>
      </c>
      <c r="BM37" s="41">
        <f>+Datos!AQ37/Datos!AQ$305*100</f>
        <v>0.65676984273920669</v>
      </c>
      <c r="BN37" s="41">
        <f>+Datos!AR37/Datos!AR$305*100</f>
        <v>0.61502320521341269</v>
      </c>
      <c r="BO37" s="41">
        <f>+Datos!AS37/Datos!AS$305*100</f>
        <v>0.59085823448105279</v>
      </c>
      <c r="BP37" s="41">
        <f>+Datos!AT37/Datos!AT$305*100</f>
        <v>0.55819199958254428</v>
      </c>
    </row>
    <row r="38" spans="1:68" thickBot="1" x14ac:dyDescent="0.3">
      <c r="A38" s="3">
        <v>35</v>
      </c>
      <c r="B38" s="19">
        <v>3450</v>
      </c>
      <c r="C38" s="4">
        <v>6821</v>
      </c>
      <c r="D38" s="4">
        <v>6541</v>
      </c>
      <c r="E38" s="4">
        <v>6849</v>
      </c>
      <c r="F38" s="4">
        <v>7823</v>
      </c>
      <c r="G38" s="4">
        <v>8610</v>
      </c>
      <c r="H38" s="4">
        <v>8425</v>
      </c>
      <c r="I38" s="4">
        <v>9811</v>
      </c>
      <c r="J38" s="4">
        <v>11129</v>
      </c>
      <c r="K38" s="4">
        <v>13448</v>
      </c>
      <c r="L38" s="4">
        <v>13355</v>
      </c>
      <c r="M38" s="4">
        <v>12267</v>
      </c>
      <c r="N38" s="4">
        <v>11899</v>
      </c>
      <c r="O38" s="4">
        <v>13281</v>
      </c>
      <c r="P38" s="4">
        <v>12931</v>
      </c>
      <c r="Q38" s="4">
        <v>14174</v>
      </c>
      <c r="R38" s="4">
        <v>14293</v>
      </c>
      <c r="S38" s="4">
        <v>14714</v>
      </c>
      <c r="T38" s="4">
        <v>14797</v>
      </c>
      <c r="U38" s="4">
        <v>16234</v>
      </c>
      <c r="V38" s="4">
        <v>17301</v>
      </c>
      <c r="W38" s="4">
        <v>18582</v>
      </c>
      <c r="X38" s="4"/>
      <c r="Y38" s="19">
        <f t="shared" si="0"/>
        <v>3450</v>
      </c>
      <c r="Z38" s="4">
        <v>23.52666211</v>
      </c>
      <c r="AA38" s="4">
        <v>22.562846240000002</v>
      </c>
      <c r="AB38" s="4">
        <v>23.623918879999998</v>
      </c>
      <c r="AC38" s="4">
        <v>26.991541859999998</v>
      </c>
      <c r="AD38" s="4">
        <v>29.696020789999999</v>
      </c>
      <c r="AE38" s="4">
        <v>29.065557010000006</v>
      </c>
      <c r="AF38" s="4">
        <v>33.84696821</v>
      </c>
      <c r="AG38" s="4">
        <v>38.390655680000002</v>
      </c>
      <c r="AH38" s="4">
        <v>46.391888259999995</v>
      </c>
      <c r="AI38" s="4">
        <v>46.066910100000001</v>
      </c>
      <c r="AJ38" s="4">
        <v>42.314966549999994</v>
      </c>
      <c r="AK38" s="4">
        <v>41.051142990000002</v>
      </c>
      <c r="AL38" s="4">
        <v>45.80345882000001</v>
      </c>
      <c r="AM38" s="4">
        <v>44.601065409999997</v>
      </c>
      <c r="AN38" s="4">
        <v>48.896448069999998</v>
      </c>
      <c r="AO38" s="4">
        <v>49.298962259999996</v>
      </c>
      <c r="AP38" s="4">
        <v>50.76010758999999</v>
      </c>
      <c r="AQ38" s="4">
        <v>51.050332409999996</v>
      </c>
      <c r="AR38" s="4">
        <v>55.998088620000004</v>
      </c>
      <c r="AS38" s="4">
        <v>59.680277499999995</v>
      </c>
      <c r="AT38" s="4">
        <v>64.098661590000006</v>
      </c>
      <c r="AU38" s="4"/>
      <c r="AV38" s="41">
        <f>+Datos!Z38/Datos!Z$305*100</f>
        <v>0.49014011591319789</v>
      </c>
      <c r="AW38" s="41">
        <f>+Datos!AA38/Datos!AA$305*100</f>
        <v>0.564274696398953</v>
      </c>
      <c r="AX38" s="41">
        <f>+Datos!AB38/Datos!AB$305*100</f>
        <v>0.53452446058233316</v>
      </c>
      <c r="AY38" s="41">
        <f>+Datos!AC38/Datos!AC$305*100</f>
        <v>0.5417586311129523</v>
      </c>
      <c r="AZ38" s="41">
        <f>+Datos!AD38/Datos!AD$305*100</f>
        <v>0.55622660730290396</v>
      </c>
      <c r="BA38" s="41">
        <f>+Datos!AE38/Datos!AE$305*100</f>
        <v>0.53824746742429141</v>
      </c>
      <c r="BB38" s="41">
        <f>+Datos!AF38/Datos!AF$305*100</f>
        <v>0.52710501869171267</v>
      </c>
      <c r="BC38" s="41">
        <f>+Datos!AG38/Datos!AG$305*100</f>
        <v>0.48194773962963844</v>
      </c>
      <c r="BD38" s="41">
        <f>+Datos!AH38/Datos!AH$305*100</f>
        <v>0.42113092753511366</v>
      </c>
      <c r="BE38" s="41">
        <f>+Datos!AI38/Datos!AI$305*100</f>
        <v>0.49176140424964998</v>
      </c>
      <c r="BF38" s="41">
        <f>+Datos!AJ38/Datos!AJ$305*100</f>
        <v>0.63033093405689</v>
      </c>
      <c r="BG38" s="41">
        <f>+Datos!AK38/Datos!AK$305*100</f>
        <v>0.68314596833619246</v>
      </c>
      <c r="BH38" s="41">
        <f>+Datos!AL38/Datos!AL$305*100</f>
        <v>0.71872159471337027</v>
      </c>
      <c r="BI38" s="41">
        <f>+Datos!AM38/Datos!AM$305*100</f>
        <v>0.70320244951410793</v>
      </c>
      <c r="BJ38" s="41">
        <f>+Datos!AN38/Datos!AN$305*100</f>
        <v>0.71925781425943203</v>
      </c>
      <c r="BK38" s="41">
        <f>+Datos!AO38/Datos!AO$305*100</f>
        <v>0.71877515598332387</v>
      </c>
      <c r="BL38" s="41">
        <f>+Datos!AP38/Datos!AP$305*100</f>
        <v>0.66942252393648616</v>
      </c>
      <c r="BM38" s="41">
        <f>+Datos!AQ38/Datos!AQ$305*100</f>
        <v>0.64251940993818135</v>
      </c>
      <c r="BN38" s="41">
        <f>+Datos!AR38/Datos!AR$305*100</f>
        <v>0.61162563760053257</v>
      </c>
      <c r="BO38" s="41">
        <f>+Datos!AS38/Datos!AS$305*100</f>
        <v>0.57492836067569975</v>
      </c>
      <c r="BP38" s="41">
        <f>+Datos!AT38/Datos!AT$305*100</f>
        <v>0.53774820903455989</v>
      </c>
    </row>
    <row r="39" spans="1:68" thickBot="1" x14ac:dyDescent="0.3">
      <c r="A39" s="3">
        <v>36</v>
      </c>
      <c r="B39" s="19">
        <v>3550</v>
      </c>
      <c r="C39" s="4">
        <v>6415</v>
      </c>
      <c r="D39" s="4">
        <v>5998</v>
      </c>
      <c r="E39" s="4">
        <v>6436</v>
      </c>
      <c r="F39" s="4">
        <v>7404</v>
      </c>
      <c r="G39" s="4">
        <v>8305</v>
      </c>
      <c r="H39" s="4">
        <v>8012</v>
      </c>
      <c r="I39" s="4">
        <v>9387</v>
      </c>
      <c r="J39" s="4">
        <v>10739</v>
      </c>
      <c r="K39" s="4">
        <v>12737</v>
      </c>
      <c r="L39" s="4">
        <v>12699</v>
      </c>
      <c r="M39" s="4">
        <v>11397</v>
      </c>
      <c r="N39" s="4">
        <v>11247</v>
      </c>
      <c r="O39" s="4">
        <v>12393</v>
      </c>
      <c r="P39" s="4">
        <v>12045</v>
      </c>
      <c r="Q39" s="4">
        <v>13436</v>
      </c>
      <c r="R39" s="4">
        <v>13517</v>
      </c>
      <c r="S39" s="4">
        <v>13913</v>
      </c>
      <c r="T39" s="4">
        <v>14266</v>
      </c>
      <c r="U39" s="4">
        <v>15427</v>
      </c>
      <c r="V39" s="4">
        <v>16714</v>
      </c>
      <c r="W39" s="4">
        <v>18139</v>
      </c>
      <c r="X39" s="4"/>
      <c r="Y39" s="19">
        <f t="shared" si="0"/>
        <v>3550</v>
      </c>
      <c r="Z39" s="4">
        <v>22.771929010000001</v>
      </c>
      <c r="AA39" s="4">
        <v>21.293423699999998</v>
      </c>
      <c r="AB39" s="4">
        <v>22.84239899</v>
      </c>
      <c r="AC39" s="4">
        <v>26.283887800000002</v>
      </c>
      <c r="AD39" s="4">
        <v>29.483222120000001</v>
      </c>
      <c r="AE39" s="4">
        <v>28.437151090000004</v>
      </c>
      <c r="AF39" s="4">
        <v>33.316328819999995</v>
      </c>
      <c r="AG39" s="4">
        <v>38.118063620000008</v>
      </c>
      <c r="AH39" s="4">
        <v>45.219637040000002</v>
      </c>
      <c r="AI39" s="4">
        <v>45.07771442</v>
      </c>
      <c r="AJ39" s="4">
        <v>40.459440129999997</v>
      </c>
      <c r="AK39" s="4">
        <v>39.916661310000002</v>
      </c>
      <c r="AL39" s="4">
        <v>43.989301840000003</v>
      </c>
      <c r="AM39" s="4">
        <v>42.751793629999995</v>
      </c>
      <c r="AN39" s="4">
        <v>47.689106949999996</v>
      </c>
      <c r="AO39" s="4">
        <v>47.972806699999992</v>
      </c>
      <c r="AP39" s="4">
        <v>49.381731049999999</v>
      </c>
      <c r="AQ39" s="4">
        <v>50.634538469999995</v>
      </c>
      <c r="AR39" s="4">
        <v>54.762427899999992</v>
      </c>
      <c r="AS39" s="4">
        <v>59.331785049999986</v>
      </c>
      <c r="AT39" s="4">
        <v>64.38610598999999</v>
      </c>
      <c r="AU39" s="4"/>
      <c r="AV39" s="41">
        <f>+Datos!Z39/Datos!Z$305*100</f>
        <v>0.47441646725501063</v>
      </c>
      <c r="AW39" s="41">
        <f>+Datos!AA39/Datos!AA$305*100</f>
        <v>0.53252768138403839</v>
      </c>
      <c r="AX39" s="41">
        <f>+Datos!AB39/Datos!AB$305*100</f>
        <v>0.51684147158467475</v>
      </c>
      <c r="AY39" s="41">
        <f>+Datos!AC39/Datos!AC$305*100</f>
        <v>0.52755500773954045</v>
      </c>
      <c r="AZ39" s="41">
        <f>+Datos!AD39/Datos!AD$305*100</f>
        <v>0.55224074390761257</v>
      </c>
      <c r="BA39" s="41">
        <f>+Datos!AE39/Datos!AE$305*100</f>
        <v>0.52661039833808532</v>
      </c>
      <c r="BB39" s="41">
        <f>+Datos!AF39/Datos!AF$305*100</f>
        <v>0.51884127454041606</v>
      </c>
      <c r="BC39" s="41">
        <f>+Datos!AG39/Datos!AG$305*100</f>
        <v>0.47852567963011561</v>
      </c>
      <c r="BD39" s="41">
        <f>+Datos!AH39/Datos!AH$305*100</f>
        <v>0.4104896007407392</v>
      </c>
      <c r="BE39" s="41">
        <f>+Datos!AI39/Datos!AI$305*100</f>
        <v>0.48120180180141703</v>
      </c>
      <c r="BF39" s="41">
        <f>+Datos!AJ39/Datos!AJ$305*100</f>
        <v>0.6026906971184105</v>
      </c>
      <c r="BG39" s="41">
        <f>+Datos!AK39/Datos!AK$305*100</f>
        <v>0.66426667462122657</v>
      </c>
      <c r="BH39" s="41">
        <f>+Datos!AL39/Datos!AL$305*100</f>
        <v>0.69025488430946813</v>
      </c>
      <c r="BI39" s="41">
        <f>+Datos!AM39/Datos!AM$305*100</f>
        <v>0.67404591628874355</v>
      </c>
      <c r="BJ39" s="41">
        <f>+Datos!AN39/Datos!AN$305*100</f>
        <v>0.70149804705111563</v>
      </c>
      <c r="BK39" s="41">
        <f>+Datos!AO39/Datos!AO$305*100</f>
        <v>0.69943990781988408</v>
      </c>
      <c r="BL39" s="41">
        <f>+Datos!AP39/Datos!AP$305*100</f>
        <v>0.65124454232552087</v>
      </c>
      <c r="BM39" s="41">
        <f>+Datos!AQ39/Datos!AQ$305*100</f>
        <v>0.63728622801021528</v>
      </c>
      <c r="BN39" s="41">
        <f>+Datos!AR39/Datos!AR$305*100</f>
        <v>0.59812943095575755</v>
      </c>
      <c r="BO39" s="41">
        <f>+Datos!AS39/Datos!AS$305*100</f>
        <v>0.57157116795845131</v>
      </c>
      <c r="BP39" s="41">
        <f>+Datos!AT39/Datos!AT$305*100</f>
        <v>0.54015969013982401</v>
      </c>
    </row>
    <row r="40" spans="1:68" thickBot="1" x14ac:dyDescent="0.3">
      <c r="A40" s="3">
        <v>37</v>
      </c>
      <c r="B40" s="19">
        <v>3650</v>
      </c>
      <c r="C40" s="4">
        <v>5871</v>
      </c>
      <c r="D40" s="4">
        <v>5494</v>
      </c>
      <c r="E40" s="4">
        <v>5964</v>
      </c>
      <c r="F40" s="4">
        <v>6871</v>
      </c>
      <c r="G40" s="4">
        <v>7808</v>
      </c>
      <c r="H40" s="4">
        <v>7843</v>
      </c>
      <c r="I40" s="4">
        <v>8701</v>
      </c>
      <c r="J40" s="4">
        <v>10098</v>
      </c>
      <c r="K40" s="4">
        <v>12148</v>
      </c>
      <c r="L40" s="4">
        <v>12253</v>
      </c>
      <c r="M40" s="4">
        <v>10837</v>
      </c>
      <c r="N40" s="4">
        <v>10784</v>
      </c>
      <c r="O40" s="4">
        <v>11596</v>
      </c>
      <c r="P40" s="4">
        <v>11249</v>
      </c>
      <c r="Q40" s="4">
        <v>12322</v>
      </c>
      <c r="R40" s="4">
        <v>12610</v>
      </c>
      <c r="S40" s="4">
        <v>12838</v>
      </c>
      <c r="T40" s="4">
        <v>13243</v>
      </c>
      <c r="U40" s="4">
        <v>14625</v>
      </c>
      <c r="V40" s="4">
        <v>15689</v>
      </c>
      <c r="W40" s="4">
        <v>17101</v>
      </c>
      <c r="X40" s="4"/>
      <c r="Y40" s="19">
        <f t="shared" si="0"/>
        <v>3650</v>
      </c>
      <c r="Z40" s="4">
        <v>21.423413929999999</v>
      </c>
      <c r="AA40" s="4">
        <v>20.052758160000003</v>
      </c>
      <c r="AB40" s="4">
        <v>21.763570640000001</v>
      </c>
      <c r="AC40" s="4">
        <v>25.076435729999996</v>
      </c>
      <c r="AD40" s="4">
        <v>28.492238990000001</v>
      </c>
      <c r="AE40" s="4">
        <v>28.623227419999999</v>
      </c>
      <c r="AF40" s="4">
        <v>31.75176579</v>
      </c>
      <c r="AG40" s="4">
        <v>36.853700490000001</v>
      </c>
      <c r="AH40" s="4">
        <v>44.342113310000002</v>
      </c>
      <c r="AI40" s="4">
        <v>44.718714130000002</v>
      </c>
      <c r="AJ40" s="4">
        <v>39.549268699999999</v>
      </c>
      <c r="AK40" s="4">
        <v>39.35356779</v>
      </c>
      <c r="AL40" s="4">
        <v>42.320642650000003</v>
      </c>
      <c r="AM40" s="4">
        <v>41.05847206</v>
      </c>
      <c r="AN40" s="4">
        <v>44.972388530000003</v>
      </c>
      <c r="AO40" s="4">
        <v>46.019301740000003</v>
      </c>
      <c r="AP40" s="4">
        <v>46.847753279999992</v>
      </c>
      <c r="AQ40" s="4">
        <v>48.329966489999997</v>
      </c>
      <c r="AR40" s="4">
        <v>53.377181459999996</v>
      </c>
      <c r="AS40" s="4">
        <v>57.254587000000001</v>
      </c>
      <c r="AT40" s="4">
        <v>62.412561700000005</v>
      </c>
      <c r="AU40" s="4"/>
      <c r="AV40" s="41">
        <f>+Datos!Z40/Datos!Z$305*100</f>
        <v>0.44632232731575616</v>
      </c>
      <c r="AW40" s="41">
        <f>+Datos!AA40/Datos!AA$305*100</f>
        <v>0.50149985078724846</v>
      </c>
      <c r="AX40" s="41">
        <f>+Datos!AB40/Datos!AB$305*100</f>
        <v>0.49243145964830304</v>
      </c>
      <c r="AY40" s="41">
        <f>+Datos!AC40/Datos!AC$305*100</f>
        <v>0.50331972751840137</v>
      </c>
      <c r="AZ40" s="41">
        <f>+Datos!AD40/Datos!AD$305*100</f>
        <v>0.53367895786252972</v>
      </c>
      <c r="BA40" s="41">
        <f>+Datos!AE40/Datos!AE$305*100</f>
        <v>0.53005623332881491</v>
      </c>
      <c r="BB40" s="41">
        <f>+Datos!AF40/Datos!AF$305*100</f>
        <v>0.49447604867865463</v>
      </c>
      <c r="BC40" s="41">
        <f>+Datos!AG40/Datos!AG$305*100</f>
        <v>0.46265314654149708</v>
      </c>
      <c r="BD40" s="41">
        <f>+Datos!AH40/Datos!AH$305*100</f>
        <v>0.40252371713027169</v>
      </c>
      <c r="BE40" s="41">
        <f>+Datos!AI40/Datos!AI$305*100</f>
        <v>0.47736949600202222</v>
      </c>
      <c r="BF40" s="41">
        <f>+Datos!AJ40/Datos!AJ$305*100</f>
        <v>0.58913262879414763</v>
      </c>
      <c r="BG40" s="41">
        <f>+Datos!AK40/Datos!AK$305*100</f>
        <v>0.65489604471993634</v>
      </c>
      <c r="BH40" s="41">
        <f>+Datos!AL40/Datos!AL$305*100</f>
        <v>0.66407124174258303</v>
      </c>
      <c r="BI40" s="41">
        <f>+Datos!AM40/Datos!AM$305*100</f>
        <v>0.64734817118124455</v>
      </c>
      <c r="BJ40" s="41">
        <f>+Datos!AN40/Datos!AN$305*100</f>
        <v>0.66153561563012231</v>
      </c>
      <c r="BK40" s="41">
        <f>+Datos!AO40/Datos!AO$305*100</f>
        <v>0.6709579526636501</v>
      </c>
      <c r="BL40" s="41">
        <f>+Datos!AP40/Datos!AP$305*100</f>
        <v>0.61782653210194649</v>
      </c>
      <c r="BM40" s="41">
        <f>+Datos!AQ40/Datos!AQ$305*100</f>
        <v>0.60828088840032846</v>
      </c>
      <c r="BN40" s="41">
        <f>+Datos!AR40/Datos!AR$305*100</f>
        <v>0.58299941030722657</v>
      </c>
      <c r="BO40" s="41">
        <f>+Datos!AS40/Datos!AS$305*100</f>
        <v>0.55156053597562826</v>
      </c>
      <c r="BP40" s="41">
        <f>+Datos!AT40/Datos!AT$305*100</f>
        <v>0.52360287161861729</v>
      </c>
    </row>
    <row r="41" spans="1:68" thickBot="1" x14ac:dyDescent="0.3">
      <c r="A41" s="3">
        <v>38</v>
      </c>
      <c r="B41" s="19">
        <v>3750</v>
      </c>
      <c r="C41" s="4">
        <v>5672</v>
      </c>
      <c r="D41" s="4">
        <v>5396</v>
      </c>
      <c r="E41" s="4">
        <v>5579</v>
      </c>
      <c r="F41" s="4">
        <v>6394</v>
      </c>
      <c r="G41" s="4">
        <v>7353</v>
      </c>
      <c r="H41" s="4">
        <v>7385</v>
      </c>
      <c r="I41" s="4">
        <v>8275</v>
      </c>
      <c r="J41" s="4">
        <v>9623</v>
      </c>
      <c r="K41" s="4">
        <v>11815</v>
      </c>
      <c r="L41" s="4">
        <v>11511</v>
      </c>
      <c r="M41" s="4">
        <v>9945</v>
      </c>
      <c r="N41" s="4">
        <v>10072</v>
      </c>
      <c r="O41" s="4">
        <v>10738</v>
      </c>
      <c r="P41" s="4">
        <v>10443</v>
      </c>
      <c r="Q41" s="4">
        <v>11659</v>
      </c>
      <c r="R41" s="4">
        <v>11747</v>
      </c>
      <c r="S41" s="4">
        <v>12198</v>
      </c>
      <c r="T41" s="4">
        <v>12407</v>
      </c>
      <c r="U41" s="4">
        <v>13739</v>
      </c>
      <c r="V41" s="4">
        <v>14966</v>
      </c>
      <c r="W41" s="4">
        <v>16378</v>
      </c>
      <c r="X41" s="4"/>
      <c r="Y41" s="19">
        <f t="shared" si="0"/>
        <v>3750</v>
      </c>
      <c r="Z41" s="4">
        <v>21.269089069999996</v>
      </c>
      <c r="AA41" s="4">
        <v>20.234867240000003</v>
      </c>
      <c r="AB41" s="4">
        <v>20.919703079999998</v>
      </c>
      <c r="AC41" s="4">
        <v>23.97509247</v>
      </c>
      <c r="AD41" s="4">
        <v>27.574441529999998</v>
      </c>
      <c r="AE41" s="4">
        <v>27.687877540000002</v>
      </c>
      <c r="AF41" s="4">
        <v>31.025517539999999</v>
      </c>
      <c r="AG41" s="4">
        <v>36.08317237</v>
      </c>
      <c r="AH41" s="4">
        <v>44.307355339999994</v>
      </c>
      <c r="AI41" s="4">
        <v>43.155750420000004</v>
      </c>
      <c r="AJ41" s="4">
        <v>37.288714929999998</v>
      </c>
      <c r="AK41" s="4">
        <v>37.762503559999999</v>
      </c>
      <c r="AL41" s="4">
        <v>40.264348220000002</v>
      </c>
      <c r="AM41" s="4">
        <v>39.15740624</v>
      </c>
      <c r="AN41" s="4">
        <v>43.715028140000001</v>
      </c>
      <c r="AO41" s="4">
        <v>44.047185060000004</v>
      </c>
      <c r="AP41" s="4">
        <v>45.737779519999997</v>
      </c>
      <c r="AQ41" s="4">
        <v>46.517191339999997</v>
      </c>
      <c r="AR41" s="4">
        <v>51.517857299999996</v>
      </c>
      <c r="AS41" s="4">
        <v>56.12059631999999</v>
      </c>
      <c r="AT41" s="4">
        <v>61.415900220000005</v>
      </c>
      <c r="AU41" s="4"/>
      <c r="AV41" s="41">
        <f>+Datos!Z41/Datos!Z$305*100</f>
        <v>0.44310721739429654</v>
      </c>
      <c r="AW41" s="41">
        <f>+Datos!AA41/Datos!AA$305*100</f>
        <v>0.50605422060103189</v>
      </c>
      <c r="AX41" s="41">
        <f>+Datos!AB41/Datos!AB$305*100</f>
        <v>0.47333776674310918</v>
      </c>
      <c r="AY41" s="41">
        <f>+Datos!AC41/Datos!AC$305*100</f>
        <v>0.48121420201645543</v>
      </c>
      <c r="AZ41" s="41">
        <f>+Datos!AD41/Datos!AD$305*100</f>
        <v>0.51648798904629922</v>
      </c>
      <c r="BA41" s="41">
        <f>+Datos!AE41/Datos!AE$305*100</f>
        <v>0.51273505472926484</v>
      </c>
      <c r="BB41" s="41">
        <f>+Datos!AF41/Datos!AF$305*100</f>
        <v>0.48316605201910229</v>
      </c>
      <c r="BC41" s="41">
        <f>+Datos!AG41/Datos!AG$305*100</f>
        <v>0.45298010816334472</v>
      </c>
      <c r="BD41" s="41">
        <f>+Datos!AH41/Datos!AH$305*100</f>
        <v>0.40220819524283941</v>
      </c>
      <c r="BE41" s="41">
        <f>+Datos!AI41/Datos!AI$305*100</f>
        <v>0.46068495546842914</v>
      </c>
      <c r="BF41" s="41">
        <f>+Datos!AJ41/Datos!AJ$305*100</f>
        <v>0.55545903560706</v>
      </c>
      <c r="BG41" s="41">
        <f>+Datos!AK41/Datos!AK$305*100</f>
        <v>0.6284186062146746</v>
      </c>
      <c r="BH41" s="41">
        <f>+Datos!AL41/Datos!AL$305*100</f>
        <v>0.63180504940680904</v>
      </c>
      <c r="BI41" s="41">
        <f>+Datos!AM41/Datos!AM$305*100</f>
        <v>0.6173750275125327</v>
      </c>
      <c r="BJ41" s="41">
        <f>+Datos!AN41/Datos!AN$305*100</f>
        <v>0.64304007410217534</v>
      </c>
      <c r="BK41" s="41">
        <f>+Datos!AO41/Datos!AO$305*100</f>
        <v>0.64220464003186584</v>
      </c>
      <c r="BL41" s="41">
        <f>+Datos!AP41/Datos!AP$305*100</f>
        <v>0.60318823696821333</v>
      </c>
      <c r="BM41" s="41">
        <f>+Datos!AQ41/Datos!AQ$305*100</f>
        <v>0.58546530298211386</v>
      </c>
      <c r="BN41" s="41">
        <f>+Datos!AR41/Datos!AR$305*100</f>
        <v>0.56269138992847545</v>
      </c>
      <c r="BO41" s="41">
        <f>+Datos!AS41/Datos!AS$305*100</f>
        <v>0.54063626702138401</v>
      </c>
      <c r="BP41" s="41">
        <f>+Datos!AT41/Datos!AT$305*100</f>
        <v>0.51524149694106325</v>
      </c>
    </row>
    <row r="42" spans="1:68" thickBot="1" x14ac:dyDescent="0.3">
      <c r="A42" s="3">
        <v>39</v>
      </c>
      <c r="B42" s="19">
        <v>3850</v>
      </c>
      <c r="C42" s="4">
        <v>5452</v>
      </c>
      <c r="D42" s="4">
        <v>5016</v>
      </c>
      <c r="E42" s="4">
        <v>5335</v>
      </c>
      <c r="F42" s="4">
        <v>6149</v>
      </c>
      <c r="G42" s="4">
        <v>6942</v>
      </c>
      <c r="H42" s="4">
        <v>6741</v>
      </c>
      <c r="I42" s="4">
        <v>7874</v>
      </c>
      <c r="J42" s="4">
        <v>9057</v>
      </c>
      <c r="K42" s="4">
        <v>11105</v>
      </c>
      <c r="L42" s="4">
        <v>10868</v>
      </c>
      <c r="M42" s="4">
        <v>9413</v>
      </c>
      <c r="N42" s="4">
        <v>9322</v>
      </c>
      <c r="O42" s="4">
        <v>10232</v>
      </c>
      <c r="P42" s="4">
        <v>9994</v>
      </c>
      <c r="Q42" s="4">
        <v>10783</v>
      </c>
      <c r="R42" s="4">
        <v>10904</v>
      </c>
      <c r="S42" s="4">
        <v>11308</v>
      </c>
      <c r="T42" s="4">
        <v>11683</v>
      </c>
      <c r="U42" s="4">
        <v>13019</v>
      </c>
      <c r="V42" s="4">
        <v>14229</v>
      </c>
      <c r="W42" s="4">
        <v>15765</v>
      </c>
      <c r="X42" s="4"/>
      <c r="Y42" s="19">
        <f t="shared" si="0"/>
        <v>3850</v>
      </c>
      <c r="Z42" s="4">
        <v>20.987140359999994</v>
      </c>
      <c r="AA42" s="4">
        <v>19.308736209999996</v>
      </c>
      <c r="AB42" s="4">
        <v>20.540301460000002</v>
      </c>
      <c r="AC42" s="4">
        <v>23.66810246</v>
      </c>
      <c r="AD42" s="4">
        <v>26.72140645</v>
      </c>
      <c r="AE42" s="4">
        <v>25.951586149999994</v>
      </c>
      <c r="AF42" s="4">
        <v>30.310492780000001</v>
      </c>
      <c r="AG42" s="4">
        <v>34.868311979999994</v>
      </c>
      <c r="AH42" s="4">
        <v>42.752192869999995</v>
      </c>
      <c r="AI42" s="4">
        <v>41.841813810000005</v>
      </c>
      <c r="AJ42" s="4">
        <v>36.233423039999998</v>
      </c>
      <c r="AK42" s="4">
        <v>35.886283590000005</v>
      </c>
      <c r="AL42" s="4">
        <v>39.385870259999997</v>
      </c>
      <c r="AM42" s="4">
        <v>38.470762899999997</v>
      </c>
      <c r="AN42" s="4">
        <v>41.50735641</v>
      </c>
      <c r="AO42" s="4">
        <v>41.967901020000006</v>
      </c>
      <c r="AP42" s="4">
        <v>43.529779379999994</v>
      </c>
      <c r="AQ42" s="4">
        <v>44.972457970000001</v>
      </c>
      <c r="AR42" s="4">
        <v>50.116550029999999</v>
      </c>
      <c r="AS42" s="4">
        <v>54.771737759999994</v>
      </c>
      <c r="AT42" s="4">
        <v>60.693943700000013</v>
      </c>
      <c r="AU42" s="4"/>
      <c r="AV42" s="41">
        <f>+Datos!Z42/Datos!Z$305*100</f>
        <v>0.43723327009336432</v>
      </c>
      <c r="AW42" s="41">
        <f>+Datos!AA42/Datos!AA$305*100</f>
        <v>0.48289259018348113</v>
      </c>
      <c r="AX42" s="41">
        <f>+Datos!AB42/Datos!AB$305*100</f>
        <v>0.46475327035600672</v>
      </c>
      <c r="AY42" s="41">
        <f>+Datos!AC42/Datos!AC$305*100</f>
        <v>0.4750524759303506</v>
      </c>
      <c r="AZ42" s="41">
        <f>+Datos!AD42/Datos!AD$305*100</f>
        <v>0.50051006352509475</v>
      </c>
      <c r="BA42" s="41">
        <f>+Datos!AE42/Datos!AE$305*100</f>
        <v>0.48058172482553818</v>
      </c>
      <c r="BB42" s="41">
        <f>+Datos!AF42/Datos!AF$305*100</f>
        <v>0.47203084081949226</v>
      </c>
      <c r="BC42" s="41">
        <f>+Datos!AG42/Datos!AG$305*100</f>
        <v>0.43772902144561759</v>
      </c>
      <c r="BD42" s="41">
        <f>+Datos!AH42/Datos!AH$305*100</f>
        <v>0.38809092090840391</v>
      </c>
      <c r="BE42" s="41">
        <f>+Datos!AI42/Datos!AI$305*100</f>
        <v>0.44665876376106239</v>
      </c>
      <c r="BF42" s="41">
        <f>+Datos!AJ42/Datos!AJ$305*100</f>
        <v>0.53973922824433007</v>
      </c>
      <c r="BG42" s="41">
        <f>+Datos!AK42/Datos!AK$305*100</f>
        <v>0.59719579450076998</v>
      </c>
      <c r="BH42" s="41">
        <f>+Datos!AL42/Datos!AL$305*100</f>
        <v>0.61802047731121745</v>
      </c>
      <c r="BI42" s="41">
        <f>+Datos!AM42/Datos!AM$305*100</f>
        <v>0.60654906911463558</v>
      </c>
      <c r="BJ42" s="41">
        <f>+Datos!AN42/Datos!AN$305*100</f>
        <v>0.61056562645213475</v>
      </c>
      <c r="BK42" s="41">
        <f>+Datos!AO42/Datos!AO$305*100</f>
        <v>0.61188883536436545</v>
      </c>
      <c r="BL42" s="41">
        <f>+Datos!AP42/Datos!AP$305*100</f>
        <v>0.57406920833041541</v>
      </c>
      <c r="BM42" s="41">
        <f>+Datos!AQ42/Datos!AQ$305*100</f>
        <v>0.56602329101962578</v>
      </c>
      <c r="BN42" s="41">
        <f>+Datos!AR42/Datos!AR$305*100</f>
        <v>0.54738594873200752</v>
      </c>
      <c r="BO42" s="41">
        <f>+Datos!AS42/Datos!AS$305*100</f>
        <v>0.5276420740790978</v>
      </c>
      <c r="BP42" s="41">
        <f>+Datos!AT42/Datos!AT$305*100</f>
        <v>0.50918472732995823</v>
      </c>
    </row>
    <row r="43" spans="1:68" thickBot="1" x14ac:dyDescent="0.3">
      <c r="A43" s="3">
        <v>40</v>
      </c>
      <c r="B43" s="19">
        <v>3950</v>
      </c>
      <c r="C43" s="4">
        <v>5026</v>
      </c>
      <c r="D43" s="4">
        <v>4900</v>
      </c>
      <c r="E43" s="4">
        <v>4997</v>
      </c>
      <c r="F43" s="4">
        <v>5703</v>
      </c>
      <c r="G43" s="4">
        <v>6493</v>
      </c>
      <c r="H43" s="4">
        <v>6405</v>
      </c>
      <c r="I43" s="4">
        <v>7646</v>
      </c>
      <c r="J43" s="4">
        <v>8723</v>
      </c>
      <c r="K43" s="4">
        <v>10595</v>
      </c>
      <c r="L43" s="4">
        <v>10285</v>
      </c>
      <c r="M43" s="4">
        <v>8781</v>
      </c>
      <c r="N43" s="4">
        <v>8648</v>
      </c>
      <c r="O43" s="4">
        <v>9536</v>
      </c>
      <c r="P43" s="4">
        <v>9387</v>
      </c>
      <c r="Q43" s="4">
        <v>10078</v>
      </c>
      <c r="R43" s="4">
        <v>10266</v>
      </c>
      <c r="S43" s="4">
        <v>10559</v>
      </c>
      <c r="T43" s="4">
        <v>11144</v>
      </c>
      <c r="U43" s="4">
        <v>12265</v>
      </c>
      <c r="V43" s="4">
        <v>13318</v>
      </c>
      <c r="W43" s="4">
        <v>15066</v>
      </c>
      <c r="X43" s="4"/>
      <c r="Y43" s="19">
        <f t="shared" si="0"/>
        <v>3950</v>
      </c>
      <c r="Z43" s="4">
        <v>19.852392070000001</v>
      </c>
      <c r="AA43" s="4">
        <v>19.353981989999998</v>
      </c>
      <c r="AB43" s="4">
        <v>19.738288179999994</v>
      </c>
      <c r="AC43" s="4">
        <v>22.526714739999999</v>
      </c>
      <c r="AD43" s="4">
        <v>25.641335619999992</v>
      </c>
      <c r="AE43" s="4">
        <v>25.298214130000002</v>
      </c>
      <c r="AF43" s="4">
        <v>30.200807450000003</v>
      </c>
      <c r="AG43" s="4">
        <v>34.453532420000002</v>
      </c>
      <c r="AH43" s="4">
        <v>41.848805060000004</v>
      </c>
      <c r="AI43" s="4">
        <v>40.619163919999998</v>
      </c>
      <c r="AJ43" s="4">
        <v>34.681371840000004</v>
      </c>
      <c r="AK43" s="4">
        <v>34.150853550000008</v>
      </c>
      <c r="AL43" s="4">
        <v>37.666837360000002</v>
      </c>
      <c r="AM43" s="4">
        <v>37.073110369999995</v>
      </c>
      <c r="AN43" s="4">
        <v>39.801037600000001</v>
      </c>
      <c r="AO43" s="4">
        <v>40.547143370000008</v>
      </c>
      <c r="AP43" s="4">
        <v>41.703629819999996</v>
      </c>
      <c r="AQ43" s="4">
        <v>44.011123520000005</v>
      </c>
      <c r="AR43" s="4">
        <v>48.445775990000001</v>
      </c>
      <c r="AS43" s="4">
        <v>52.603781429999998</v>
      </c>
      <c r="AT43" s="4">
        <v>59.512832480000007</v>
      </c>
      <c r="AU43" s="4"/>
      <c r="AV43" s="41">
        <f>+Datos!Z43/Datos!Z$305*100</f>
        <v>0.41359261695725735</v>
      </c>
      <c r="AW43" s="41">
        <f>+Datos!AA43/Datos!AA$305*100</f>
        <v>0.48402414284759376</v>
      </c>
      <c r="AX43" s="41">
        <f>+Datos!AB43/Datos!AB$305*100</f>
        <v>0.44660658952589244</v>
      </c>
      <c r="AY43" s="41">
        <f>+Datos!AC43/Datos!AC$305*100</f>
        <v>0.45214320116703277</v>
      </c>
      <c r="AZ43" s="41">
        <f>+Datos!AD43/Datos!AD$305*100</f>
        <v>0.48027960444553885</v>
      </c>
      <c r="BA43" s="41">
        <f>+Datos!AE43/Datos!AE$305*100</f>
        <v>0.46848232363636105</v>
      </c>
      <c r="BB43" s="41">
        <f>+Datos!AF43/Datos!AF$305*100</f>
        <v>0.47032269113940439</v>
      </c>
      <c r="BC43" s="41">
        <f>+Datos!AG43/Datos!AG$305*100</f>
        <v>0.43252197124431779</v>
      </c>
      <c r="BD43" s="41">
        <f>+Datos!AH43/Datos!AH$305*100</f>
        <v>0.37989025133839122</v>
      </c>
      <c r="BE43" s="41">
        <f>+Datos!AI43/Datos!AI$305*100</f>
        <v>0.4336070521201707</v>
      </c>
      <c r="BF43" s="41">
        <f>+Datos!AJ43/Datos!AJ$305*100</f>
        <v>0.5166196097650354</v>
      </c>
      <c r="BG43" s="41">
        <f>+Datos!AK43/Datos!AK$305*100</f>
        <v>0.56831591567634077</v>
      </c>
      <c r="BH43" s="41">
        <f>+Datos!AL43/Datos!AL$305*100</f>
        <v>0.59104639939041947</v>
      </c>
      <c r="BI43" s="41">
        <f>+Datos!AM43/Datos!AM$305*100</f>
        <v>0.58451298828044917</v>
      </c>
      <c r="BJ43" s="41">
        <f>+Datos!AN43/Datos!AN$305*100</f>
        <v>0.58546598862254484</v>
      </c>
      <c r="BK43" s="41">
        <f>+Datos!AO43/Datos!AO$305*100</f>
        <v>0.59117429585524828</v>
      </c>
      <c r="BL43" s="41">
        <f>+Datos!AP43/Datos!AP$305*100</f>
        <v>0.54998601178924944</v>
      </c>
      <c r="BM43" s="41">
        <f>+Datos!AQ43/Datos!AQ$305*100</f>
        <v>0.55392393702117371</v>
      </c>
      <c r="BN43" s="41">
        <f>+Datos!AR43/Datos!AR$305*100</f>
        <v>0.52913732163268112</v>
      </c>
      <c r="BO43" s="41">
        <f>+Datos!AS43/Datos!AS$305*100</f>
        <v>0.50675712462785916</v>
      </c>
      <c r="BP43" s="41">
        <f>+Datos!AT43/Datos!AT$305*100</f>
        <v>0.49927593317621699</v>
      </c>
    </row>
    <row r="44" spans="1:68" thickBot="1" x14ac:dyDescent="0.3">
      <c r="A44" s="3">
        <v>41</v>
      </c>
      <c r="B44" s="19">
        <v>4050</v>
      </c>
      <c r="C44" s="4">
        <v>4925</v>
      </c>
      <c r="D44" s="4">
        <v>4373</v>
      </c>
      <c r="E44" s="4">
        <v>4831</v>
      </c>
      <c r="F44" s="4">
        <v>5470</v>
      </c>
      <c r="G44" s="4">
        <v>6100</v>
      </c>
      <c r="H44" s="4">
        <v>6085</v>
      </c>
      <c r="I44" s="4">
        <v>6964</v>
      </c>
      <c r="J44" s="4">
        <v>8164</v>
      </c>
      <c r="K44" s="4">
        <v>9907</v>
      </c>
      <c r="L44" s="4">
        <v>9756</v>
      </c>
      <c r="M44" s="4">
        <v>8141</v>
      </c>
      <c r="N44" s="4">
        <v>8015</v>
      </c>
      <c r="O44" s="4">
        <v>8787</v>
      </c>
      <c r="P44" s="4">
        <v>8428</v>
      </c>
      <c r="Q44" s="4">
        <v>9461</v>
      </c>
      <c r="R44" s="4">
        <v>9360</v>
      </c>
      <c r="S44" s="4">
        <v>10009</v>
      </c>
      <c r="T44" s="4">
        <v>10161</v>
      </c>
      <c r="U44" s="4">
        <v>11436</v>
      </c>
      <c r="V44" s="4">
        <v>12471</v>
      </c>
      <c r="W44" s="4">
        <v>13941</v>
      </c>
      <c r="X44" s="4"/>
      <c r="Y44" s="19">
        <f t="shared" si="0"/>
        <v>4050</v>
      </c>
      <c r="Z44" s="4">
        <v>19.942906899999997</v>
      </c>
      <c r="AA44" s="4">
        <v>17.708524300000001</v>
      </c>
      <c r="AB44" s="4">
        <v>19.561560050000001</v>
      </c>
      <c r="AC44" s="4">
        <v>22.152389890000002</v>
      </c>
      <c r="AD44" s="4">
        <v>24.701490070000002</v>
      </c>
      <c r="AE44" s="4">
        <v>24.644649879999999</v>
      </c>
      <c r="AF44" s="4">
        <v>28.196664830000003</v>
      </c>
      <c r="AG44" s="4">
        <v>33.065055039999997</v>
      </c>
      <c r="AH44" s="4">
        <v>40.121145040000002</v>
      </c>
      <c r="AI44" s="4">
        <v>39.50824154</v>
      </c>
      <c r="AJ44" s="4">
        <v>32.967653609999999</v>
      </c>
      <c r="AK44" s="4">
        <v>32.455737650000003</v>
      </c>
      <c r="AL44" s="4">
        <v>35.581825960000003</v>
      </c>
      <c r="AM44" s="4">
        <v>34.130286900000002</v>
      </c>
      <c r="AN44" s="4">
        <v>38.309552900000007</v>
      </c>
      <c r="AO44" s="4">
        <v>37.901306170000005</v>
      </c>
      <c r="AP44" s="4">
        <v>40.533146309999999</v>
      </c>
      <c r="AQ44" s="4">
        <v>41.148599299999994</v>
      </c>
      <c r="AR44" s="4">
        <v>46.316314059999996</v>
      </c>
      <c r="AS44" s="4">
        <v>50.501530889999998</v>
      </c>
      <c r="AT44" s="4">
        <v>56.455169390000009</v>
      </c>
      <c r="AU44" s="4"/>
      <c r="AV44" s="41">
        <f>+Datos!Z44/Datos!Z$305*100</f>
        <v>0.41547834766825376</v>
      </c>
      <c r="AW44" s="41">
        <f>+Datos!AA44/Datos!AA$305*100</f>
        <v>0.44287285685354127</v>
      </c>
      <c r="AX44" s="41">
        <f>+Datos!AB44/Datos!AB$305*100</f>
        <v>0.44260786650124018</v>
      </c>
      <c r="AY44" s="41">
        <f>+Datos!AC44/Datos!AC$305*100</f>
        <v>0.44462996908198138</v>
      </c>
      <c r="AZ44" s="41">
        <f>+Datos!AD44/Datos!AD$305*100</f>
        <v>0.46267565995203058</v>
      </c>
      <c r="BA44" s="41">
        <f>+Datos!AE44/Datos!AE$305*100</f>
        <v>0.45637936265610091</v>
      </c>
      <c r="BB44" s="41">
        <f>+Datos!AF44/Datos!AF$305*100</f>
        <v>0.43911181202545618</v>
      </c>
      <c r="BC44" s="41">
        <f>+Datos!AG44/Datos!AG$305*100</f>
        <v>0.41509133550848443</v>
      </c>
      <c r="BD44" s="41">
        <f>+Datos!AH44/Datos!AH$305*100</f>
        <v>0.36420709865854523</v>
      </c>
      <c r="BE44" s="41">
        <f>+Datos!AI44/Datos!AI$305*100</f>
        <v>0.42174802470949219</v>
      </c>
      <c r="BF44" s="41">
        <f>+Datos!AJ44/Datos!AJ$305*100</f>
        <v>0.49109177172811225</v>
      </c>
      <c r="BG44" s="41">
        <f>+Datos!AK44/Datos!AK$305*100</f>
        <v>0.54010691810397915</v>
      </c>
      <c r="BH44" s="41">
        <f>+Datos!AL44/Datos!AL$305*100</f>
        <v>0.55832959683861694</v>
      </c>
      <c r="BI44" s="41">
        <f>+Datos!AM44/Datos!AM$305*100</f>
        <v>0.53811497842197564</v>
      </c>
      <c r="BJ44" s="41">
        <f>+Datos!AN44/Datos!AN$305*100</f>
        <v>0.56352652128562053</v>
      </c>
      <c r="BK44" s="41">
        <f>+Datos!AO44/Datos!AO$305*100</f>
        <v>0.55259818879427813</v>
      </c>
      <c r="BL44" s="41">
        <f>+Datos!AP44/Datos!AP$305*100</f>
        <v>0.53454971618839853</v>
      </c>
      <c r="BM44" s="41">
        <f>+Datos!AQ44/Datos!AQ$305*100</f>
        <v>0.517896211324957</v>
      </c>
      <c r="BN44" s="41">
        <f>+Datos!AR44/Datos!AR$305*100</f>
        <v>0.50587878651516027</v>
      </c>
      <c r="BO44" s="41">
        <f>+Datos!AS44/Datos!AS$305*100</f>
        <v>0.48650515015116857</v>
      </c>
      <c r="BP44" s="41">
        <f>+Datos!AT44/Datos!AT$305*100</f>
        <v>0.47362402704132978</v>
      </c>
    </row>
    <row r="45" spans="1:68" thickBot="1" x14ac:dyDescent="0.3">
      <c r="A45" s="3">
        <v>42</v>
      </c>
      <c r="B45" s="19">
        <v>4150</v>
      </c>
      <c r="C45" s="4">
        <v>4649</v>
      </c>
      <c r="D45" s="4">
        <v>4165</v>
      </c>
      <c r="E45" s="4">
        <v>4550</v>
      </c>
      <c r="F45" s="4">
        <v>5192</v>
      </c>
      <c r="G45" s="4">
        <v>5791</v>
      </c>
      <c r="H45" s="4">
        <v>5887</v>
      </c>
      <c r="I45" s="4">
        <v>6669</v>
      </c>
      <c r="J45" s="4">
        <v>7800</v>
      </c>
      <c r="K45" s="4">
        <v>9523</v>
      </c>
      <c r="L45" s="4">
        <v>9299</v>
      </c>
      <c r="M45" s="4">
        <v>7767</v>
      </c>
      <c r="N45" s="4">
        <v>7792</v>
      </c>
      <c r="O45" s="4">
        <v>8364</v>
      </c>
      <c r="P45" s="4">
        <v>8078</v>
      </c>
      <c r="Q45" s="4">
        <v>8728</v>
      </c>
      <c r="R45" s="4">
        <v>8929</v>
      </c>
      <c r="S45" s="4">
        <v>9159</v>
      </c>
      <c r="T45" s="4">
        <v>9586</v>
      </c>
      <c r="U45" s="4">
        <v>10837</v>
      </c>
      <c r="V45" s="4">
        <v>11846</v>
      </c>
      <c r="W45" s="4">
        <v>13255</v>
      </c>
      <c r="X45" s="4"/>
      <c r="Y45" s="19">
        <f t="shared" si="0"/>
        <v>4150</v>
      </c>
      <c r="Z45" s="4">
        <v>19.288445960000001</v>
      </c>
      <c r="AA45" s="4">
        <v>17.286347070000001</v>
      </c>
      <c r="AB45" s="4">
        <v>18.884210919999997</v>
      </c>
      <c r="AC45" s="4">
        <v>21.545179609999998</v>
      </c>
      <c r="AD45" s="4">
        <v>24.031592530000001</v>
      </c>
      <c r="AE45" s="4">
        <v>24.426672829999998</v>
      </c>
      <c r="AF45" s="4">
        <v>27.671657070000002</v>
      </c>
      <c r="AG45" s="4">
        <v>32.370567729999998</v>
      </c>
      <c r="AH45" s="4">
        <v>39.517059189999998</v>
      </c>
      <c r="AI45" s="4">
        <v>38.589977179999998</v>
      </c>
      <c r="AJ45" s="4">
        <v>32.223705750000001</v>
      </c>
      <c r="AK45" s="4">
        <v>32.336912640000001</v>
      </c>
      <c r="AL45" s="4">
        <v>34.712373499999998</v>
      </c>
      <c r="AM45" s="4">
        <v>33.520591569999993</v>
      </c>
      <c r="AN45" s="4">
        <v>36.215202230000003</v>
      </c>
      <c r="AO45" s="4">
        <v>37.052903700000002</v>
      </c>
      <c r="AP45" s="4">
        <v>38.01115875</v>
      </c>
      <c r="AQ45" s="4">
        <v>39.77875435</v>
      </c>
      <c r="AR45" s="4">
        <v>44.968143489999996</v>
      </c>
      <c r="AS45" s="4">
        <v>49.150178569999994</v>
      </c>
      <c r="AT45" s="4">
        <v>55.005803769999993</v>
      </c>
      <c r="AU45" s="4"/>
      <c r="AV45" s="41">
        <f>+Datos!Z45/Datos!Z$305*100</f>
        <v>0.40184370797765728</v>
      </c>
      <c r="AW45" s="41">
        <f>+Datos!AA45/Datos!AA$305*100</f>
        <v>0.43231461762473022</v>
      </c>
      <c r="AX45" s="41">
        <f>+Datos!AB45/Datos!AB$305*100</f>
        <v>0.42728188776848713</v>
      </c>
      <c r="AY45" s="41">
        <f>+Datos!AC45/Datos!AC$305*100</f>
        <v>0.43244239521914785</v>
      </c>
      <c r="AZ45" s="41">
        <f>+Datos!AD45/Datos!AD$305*100</f>
        <v>0.45012802474697183</v>
      </c>
      <c r="BA45" s="41">
        <f>+Datos!AE45/Datos!AE$305*100</f>
        <v>0.45234277752963131</v>
      </c>
      <c r="BB45" s="41">
        <f>+Datos!AF45/Datos!AF$305*100</f>
        <v>0.43093577027686808</v>
      </c>
      <c r="BC45" s="41">
        <f>+Datos!AG45/Datos!AG$305*100</f>
        <v>0.40637289652046948</v>
      </c>
      <c r="BD45" s="41">
        <f>+Datos!AH45/Datos!AH$305*100</f>
        <v>0.35872339786810586</v>
      </c>
      <c r="BE45" s="41">
        <f>+Datos!AI45/Datos!AI$305*100</f>
        <v>0.41194560969694272</v>
      </c>
      <c r="BF45" s="41">
        <f>+Datos!AJ45/Datos!AJ$305*100</f>
        <v>0.48000979795579873</v>
      </c>
      <c r="BG45" s="41">
        <f>+Datos!AK45/Datos!AK$305*100</f>
        <v>0.53812951088443395</v>
      </c>
      <c r="BH45" s="41">
        <f>+Datos!AL45/Datos!AL$305*100</f>
        <v>0.54468664771037756</v>
      </c>
      <c r="BI45" s="41">
        <f>+Datos!AM45/Datos!AM$305*100</f>
        <v>0.52850222039541084</v>
      </c>
      <c r="BJ45" s="41">
        <f>+Datos!AN45/Datos!AN$305*100</f>
        <v>0.53271900571638209</v>
      </c>
      <c r="BK45" s="41">
        <f>+Datos!AO45/Datos!AO$305*100</f>
        <v>0.54022854469315518</v>
      </c>
      <c r="BL45" s="41">
        <f>+Datos!AP45/Datos!AP$305*100</f>
        <v>0.501289832435035</v>
      </c>
      <c r="BM45" s="41">
        <f>+Datos!AQ45/Datos!AQ$305*100</f>
        <v>0.50065534476385332</v>
      </c>
      <c r="BN45" s="41">
        <f>+Datos!AR45/Datos!AR$305*100</f>
        <v>0.49115371812816488</v>
      </c>
      <c r="BO45" s="41">
        <f>+Datos!AS45/Datos!AS$305*100</f>
        <v>0.4734869336384705</v>
      </c>
      <c r="BP45" s="41">
        <f>+Datos!AT45/Datos!AT$305*100</f>
        <v>0.46146474403825277</v>
      </c>
    </row>
    <row r="46" spans="1:68" thickBot="1" x14ac:dyDescent="0.3">
      <c r="A46" s="3">
        <v>43</v>
      </c>
      <c r="B46" s="19">
        <v>4250</v>
      </c>
      <c r="C46" s="4">
        <v>4290</v>
      </c>
      <c r="D46" s="4">
        <v>3936</v>
      </c>
      <c r="E46" s="4">
        <v>4222</v>
      </c>
      <c r="F46" s="4">
        <v>4897</v>
      </c>
      <c r="G46" s="4">
        <v>5467</v>
      </c>
      <c r="H46" s="4">
        <v>5549</v>
      </c>
      <c r="I46" s="4">
        <v>6287</v>
      </c>
      <c r="J46" s="4">
        <v>7524</v>
      </c>
      <c r="K46" s="4">
        <v>9123</v>
      </c>
      <c r="L46" s="4">
        <v>8556</v>
      </c>
      <c r="M46" s="4">
        <v>7256</v>
      </c>
      <c r="N46" s="4">
        <v>7335</v>
      </c>
      <c r="O46" s="4">
        <v>8146</v>
      </c>
      <c r="P46" s="4">
        <v>7692</v>
      </c>
      <c r="Q46" s="4">
        <v>8389</v>
      </c>
      <c r="R46" s="4">
        <v>8434</v>
      </c>
      <c r="S46" s="4">
        <v>8733</v>
      </c>
      <c r="T46" s="4">
        <v>9293</v>
      </c>
      <c r="U46" s="4">
        <v>10280</v>
      </c>
      <c r="V46" s="4">
        <v>11188</v>
      </c>
      <c r="W46" s="4">
        <v>12567</v>
      </c>
      <c r="X46" s="4"/>
      <c r="Y46" s="19">
        <f t="shared" si="0"/>
        <v>4250</v>
      </c>
      <c r="Z46" s="4">
        <v>18.231834240000001</v>
      </c>
      <c r="AA46" s="4">
        <v>16.72770663</v>
      </c>
      <c r="AB46" s="4">
        <v>17.943071589999999</v>
      </c>
      <c r="AC46" s="4">
        <v>20.81221824</v>
      </c>
      <c r="AD46" s="4">
        <v>23.231807289999999</v>
      </c>
      <c r="AE46" s="4">
        <v>23.579072379999999</v>
      </c>
      <c r="AF46" s="4">
        <v>26.719438380000003</v>
      </c>
      <c r="AG46" s="4">
        <v>31.978075459999999</v>
      </c>
      <c r="AH46" s="4">
        <v>38.771701620000002</v>
      </c>
      <c r="AI46" s="4">
        <v>36.364637050000006</v>
      </c>
      <c r="AJ46" s="4">
        <v>30.83398738</v>
      </c>
      <c r="AK46" s="4">
        <v>31.170698039999998</v>
      </c>
      <c r="AL46" s="4">
        <v>34.617197470000001</v>
      </c>
      <c r="AM46" s="4">
        <v>32.691198159999999</v>
      </c>
      <c r="AN46" s="4">
        <v>35.649983310000003</v>
      </c>
      <c r="AO46" s="4">
        <v>35.845519209999999</v>
      </c>
      <c r="AP46" s="4">
        <v>37.107409799999999</v>
      </c>
      <c r="AQ46" s="4">
        <v>39.49390236</v>
      </c>
      <c r="AR46" s="4">
        <v>43.683114920000001</v>
      </c>
      <c r="AS46" s="4">
        <v>47.548194639999998</v>
      </c>
      <c r="AT46" s="4">
        <v>53.405333190000007</v>
      </c>
      <c r="AU46" s="4"/>
      <c r="AV46" s="41">
        <f>+Datos!Z46/Datos!Z$305*100</f>
        <v>0.37983090444034995</v>
      </c>
      <c r="AW46" s="41">
        <f>+Datos!AA46/Datos!AA$305*100</f>
        <v>0.41834356710547715</v>
      </c>
      <c r="AX46" s="41">
        <f>+Datos!AB46/Datos!AB$305*100</f>
        <v>0.40598728397068284</v>
      </c>
      <c r="AY46" s="41">
        <f>+Datos!AC46/Datos!AC$305*100</f>
        <v>0.41773081814328106</v>
      </c>
      <c r="AZ46" s="41">
        <f>+Datos!AD46/Datos!AD$305*100</f>
        <v>0.43514750483953879</v>
      </c>
      <c r="BA46" s="41">
        <f>+Datos!AE46/Datos!AE$305*100</f>
        <v>0.43664657754133496</v>
      </c>
      <c r="BB46" s="41">
        <f>+Datos!AF46/Datos!AF$305*100</f>
        <v>0.41610669467763139</v>
      </c>
      <c r="BC46" s="41">
        <f>+Datos!AG46/Datos!AG$305*100</f>
        <v>0.40144563599318583</v>
      </c>
      <c r="BD46" s="41">
        <f>+Datos!AH46/Datos!AH$305*100</f>
        <v>0.35195727696696411</v>
      </c>
      <c r="BE46" s="41">
        <f>+Datos!AI46/Datos!AI$305*100</f>
        <v>0.38819024201792196</v>
      </c>
      <c r="BF46" s="41">
        <f>+Datos!AJ46/Datos!AJ$305*100</f>
        <v>0.45930831690409935</v>
      </c>
      <c r="BG46" s="41">
        <f>+Datos!AK46/Datos!AK$305*100</f>
        <v>0.51872213890458729</v>
      </c>
      <c r="BH46" s="41">
        <f>+Datos!AL46/Datos!AL$305*100</f>
        <v>0.54319320005768157</v>
      </c>
      <c r="BI46" s="41">
        <f>+Datos!AM46/Datos!AM$305*100</f>
        <v>0.51542559381347974</v>
      </c>
      <c r="BJ46" s="41">
        <f>+Datos!AN46/Datos!AN$305*100</f>
        <v>0.52440473870878113</v>
      </c>
      <c r="BK46" s="41">
        <f>+Datos!AO46/Datos!AO$305*100</f>
        <v>0.52262496978310602</v>
      </c>
      <c r="BL46" s="41">
        <f>+Datos!AP46/Datos!AP$305*100</f>
        <v>0.48937122288438994</v>
      </c>
      <c r="BM46" s="41">
        <f>+Datos!AQ46/Datos!AQ$305*100</f>
        <v>0.49707019802935992</v>
      </c>
      <c r="BN46" s="41">
        <f>+Datos!AR46/Datos!AR$305*100</f>
        <v>0.47711830303043534</v>
      </c>
      <c r="BO46" s="41">
        <f>+Datos!AS46/Datos!AS$305*100</f>
        <v>0.45805426419916179</v>
      </c>
      <c r="BP46" s="41">
        <f>+Datos!AT46/Datos!AT$305*100</f>
        <v>0.44803778368278474</v>
      </c>
    </row>
    <row r="47" spans="1:68" thickBot="1" x14ac:dyDescent="0.3">
      <c r="A47" s="3">
        <v>44</v>
      </c>
      <c r="B47" s="19">
        <v>4350</v>
      </c>
      <c r="C47" s="4">
        <v>4136</v>
      </c>
      <c r="D47" s="4">
        <v>3794</v>
      </c>
      <c r="E47" s="4">
        <v>4112</v>
      </c>
      <c r="F47" s="4">
        <v>4705</v>
      </c>
      <c r="G47" s="4">
        <v>5157</v>
      </c>
      <c r="H47" s="4">
        <v>5143</v>
      </c>
      <c r="I47" s="4">
        <v>6070</v>
      </c>
      <c r="J47" s="4">
        <v>7197</v>
      </c>
      <c r="K47" s="4">
        <v>8801</v>
      </c>
      <c r="L47" s="4">
        <v>8295</v>
      </c>
      <c r="M47" s="4">
        <v>6891</v>
      </c>
      <c r="N47" s="4">
        <v>6804</v>
      </c>
      <c r="O47" s="4">
        <v>7821</v>
      </c>
      <c r="P47" s="4">
        <v>7488</v>
      </c>
      <c r="Q47" s="4">
        <v>8114</v>
      </c>
      <c r="R47" s="4">
        <v>8117</v>
      </c>
      <c r="S47" s="4">
        <v>8248</v>
      </c>
      <c r="T47" s="4">
        <v>8673</v>
      </c>
      <c r="U47" s="4">
        <v>9764</v>
      </c>
      <c r="V47" s="4">
        <v>10770</v>
      </c>
      <c r="W47" s="4">
        <v>11846</v>
      </c>
      <c r="X47" s="4"/>
      <c r="Y47" s="19">
        <f t="shared" si="0"/>
        <v>4350</v>
      </c>
      <c r="Z47" s="4">
        <v>17.989205899999998</v>
      </c>
      <c r="AA47" s="4">
        <v>16.501836049999998</v>
      </c>
      <c r="AB47" s="4">
        <v>17.886168949999998</v>
      </c>
      <c r="AC47" s="4">
        <v>20.464187350000003</v>
      </c>
      <c r="AD47" s="4">
        <v>22.433138600000007</v>
      </c>
      <c r="AE47" s="4">
        <v>22.36946764</v>
      </c>
      <c r="AF47" s="4">
        <v>26.400918650000001</v>
      </c>
      <c r="AG47" s="4">
        <v>31.303522750000003</v>
      </c>
      <c r="AH47" s="4">
        <v>38.277375670000005</v>
      </c>
      <c r="AI47" s="4">
        <v>36.080367689999996</v>
      </c>
      <c r="AJ47" s="4">
        <v>29.973513190000002</v>
      </c>
      <c r="AK47" s="4">
        <v>29.597137689999993</v>
      </c>
      <c r="AL47" s="4">
        <v>34.016574129999995</v>
      </c>
      <c r="AM47" s="4">
        <v>32.571041030000004</v>
      </c>
      <c r="AN47" s="4">
        <v>35.291919759999999</v>
      </c>
      <c r="AO47" s="4">
        <v>35.304592970000002</v>
      </c>
      <c r="AP47" s="4">
        <v>35.872738900000009</v>
      </c>
      <c r="AQ47" s="4">
        <v>37.727133299999998</v>
      </c>
      <c r="AR47" s="4">
        <v>42.468669299999995</v>
      </c>
      <c r="AS47" s="4">
        <v>46.847813530000003</v>
      </c>
      <c r="AT47" s="4">
        <v>51.527689659999993</v>
      </c>
      <c r="AU47" s="4"/>
      <c r="AV47" s="41">
        <f>+Datos!Z47/Datos!Z$305*100</f>
        <v>0.37477613372381552</v>
      </c>
      <c r="AW47" s="41">
        <f>+Datos!AA47/Datos!AA$305*100</f>
        <v>0.41269476501733438</v>
      </c>
      <c r="AX47" s="41">
        <f>+Datos!AB47/Datos!AB$305*100</f>
        <v>0.40469978154120828</v>
      </c>
      <c r="AY47" s="41">
        <f>+Datos!AC47/Datos!AC$305*100</f>
        <v>0.41074534322934741</v>
      </c>
      <c r="AZ47" s="41">
        <f>+Datos!AD47/Datos!AD$305*100</f>
        <v>0.42018789867077738</v>
      </c>
      <c r="BA47" s="41">
        <f>+Datos!AE47/Datos!AE$305*100</f>
        <v>0.41424663909648013</v>
      </c>
      <c r="BB47" s="41">
        <f>+Datos!AF47/Datos!AF$305*100</f>
        <v>0.41114632873898505</v>
      </c>
      <c r="BC47" s="41">
        <f>+Datos!AG47/Datos!AG$305*100</f>
        <v>0.39297745153300456</v>
      </c>
      <c r="BD47" s="41">
        <f>+Datos!AH47/Datos!AH$305*100</f>
        <v>0.34746994192551317</v>
      </c>
      <c r="BE47" s="41">
        <f>+Datos!AI47/Datos!AI$305*100</f>
        <v>0.38515568425497893</v>
      </c>
      <c r="BF47" s="41">
        <f>+Datos!AJ47/Datos!AJ$305*100</f>
        <v>0.44649054711397895</v>
      </c>
      <c r="BG47" s="41">
        <f>+Datos!AK47/Datos!AK$305*100</f>
        <v>0.49253598839233348</v>
      </c>
      <c r="BH47" s="41">
        <f>+Datos!AL47/Datos!AL$305*100</f>
        <v>0.53376856323181854</v>
      </c>
      <c r="BI47" s="41">
        <f>+Datos!AM47/Datos!AM$305*100</f>
        <v>0.51353113709219178</v>
      </c>
      <c r="BJ47" s="41">
        <f>+Datos!AN47/Datos!AN$305*100</f>
        <v>0.5191376893318963</v>
      </c>
      <c r="BK47" s="41">
        <f>+Datos!AO47/Datos!AO$305*100</f>
        <v>0.51473830595272074</v>
      </c>
      <c r="BL47" s="41">
        <f>+Datos!AP47/Datos!AP$305*100</f>
        <v>0.47308842622869973</v>
      </c>
      <c r="BM47" s="41">
        <f>+Datos!AQ47/Datos!AQ$305*100</f>
        <v>0.47483364519340088</v>
      </c>
      <c r="BN47" s="41">
        <f>+Datos!AR47/Datos!AR$305*100</f>
        <v>0.4638538132064311</v>
      </c>
      <c r="BO47" s="41">
        <f>+Datos!AS47/Datos!AS$305*100</f>
        <v>0.4513071614662611</v>
      </c>
      <c r="BP47" s="41">
        <f>+Datos!AT47/Datos!AT$305*100</f>
        <v>0.4322855133480113</v>
      </c>
    </row>
    <row r="48" spans="1:68" thickBot="1" x14ac:dyDescent="0.3">
      <c r="A48" s="3">
        <v>45</v>
      </c>
      <c r="B48" s="19">
        <v>4450</v>
      </c>
      <c r="C48" s="4">
        <v>4013</v>
      </c>
      <c r="D48" s="4">
        <v>3537</v>
      </c>
      <c r="E48" s="4">
        <v>3898</v>
      </c>
      <c r="F48" s="4">
        <v>4491</v>
      </c>
      <c r="G48" s="4">
        <v>4964</v>
      </c>
      <c r="H48" s="4">
        <v>4986</v>
      </c>
      <c r="I48" s="4">
        <v>5985</v>
      </c>
      <c r="J48" s="4">
        <v>6768</v>
      </c>
      <c r="K48" s="4">
        <v>8406</v>
      </c>
      <c r="L48" s="4">
        <v>8108</v>
      </c>
      <c r="M48" s="4">
        <v>6667</v>
      </c>
      <c r="N48" s="4">
        <v>6621</v>
      </c>
      <c r="O48" s="4">
        <v>7200</v>
      </c>
      <c r="P48" s="4">
        <v>7069</v>
      </c>
      <c r="Q48" s="4">
        <v>7650</v>
      </c>
      <c r="R48" s="4">
        <v>7557</v>
      </c>
      <c r="S48" s="4">
        <v>7938</v>
      </c>
      <c r="T48" s="4">
        <v>8291</v>
      </c>
      <c r="U48" s="4">
        <v>9416</v>
      </c>
      <c r="V48" s="4">
        <v>10181</v>
      </c>
      <c r="W48" s="4">
        <v>11581</v>
      </c>
      <c r="X48" s="4"/>
      <c r="Y48" s="19">
        <f t="shared" si="0"/>
        <v>4450</v>
      </c>
      <c r="Z48" s="4">
        <v>17.85377978</v>
      </c>
      <c r="AA48" s="4">
        <v>15.73807424</v>
      </c>
      <c r="AB48" s="4">
        <v>17.34542909</v>
      </c>
      <c r="AC48" s="4">
        <v>19.98235172</v>
      </c>
      <c r="AD48" s="4">
        <v>22.090155389999996</v>
      </c>
      <c r="AE48" s="4">
        <v>22.187796030000001</v>
      </c>
      <c r="AF48" s="4">
        <v>26.627530590000003</v>
      </c>
      <c r="AG48" s="4">
        <v>30.118155780000002</v>
      </c>
      <c r="AH48" s="4">
        <v>37.40476408</v>
      </c>
      <c r="AI48" s="4">
        <v>36.077547770000002</v>
      </c>
      <c r="AJ48" s="4">
        <v>29.671807060000003</v>
      </c>
      <c r="AK48" s="4">
        <v>29.460406720000002</v>
      </c>
      <c r="AL48" s="4">
        <v>32.038925659999997</v>
      </c>
      <c r="AM48" s="4">
        <v>31.45482582</v>
      </c>
      <c r="AN48" s="4">
        <v>34.040385360000009</v>
      </c>
      <c r="AO48" s="4">
        <v>33.626146670000004</v>
      </c>
      <c r="AP48" s="4">
        <v>35.322309789999998</v>
      </c>
      <c r="AQ48" s="4">
        <v>36.892145419999999</v>
      </c>
      <c r="AR48" s="4">
        <v>41.893670360000002</v>
      </c>
      <c r="AS48" s="4">
        <v>45.30216304999999</v>
      </c>
      <c r="AT48" s="4">
        <v>51.535602299999994</v>
      </c>
      <c r="AU48" s="4"/>
      <c r="AV48" s="41">
        <f>+Datos!Z48/Datos!Z$305*100</f>
        <v>0.37195474861426947</v>
      </c>
      <c r="AW48" s="41">
        <f>+Datos!AA48/Datos!AA$305*100</f>
        <v>0.39359382983944774</v>
      </c>
      <c r="AX48" s="41">
        <f>+Datos!AB48/Datos!AB$305*100</f>
        <v>0.39246478008145613</v>
      </c>
      <c r="AY48" s="41">
        <f>+Datos!AC48/Datos!AC$305*100</f>
        <v>0.40107421689339351</v>
      </c>
      <c r="AZ48" s="41">
        <f>+Datos!AD48/Datos!AD$305*100</f>
        <v>0.41376359055861411</v>
      </c>
      <c r="BA48" s="41">
        <f>+Datos!AE48/Datos!AE$305*100</f>
        <v>0.41088237245085046</v>
      </c>
      <c r="BB48" s="41">
        <f>+Datos!AF48/Datos!AF$305*100</f>
        <v>0.4146753978753509</v>
      </c>
      <c r="BC48" s="41">
        <f>+Datos!AG48/Datos!AG$305*100</f>
        <v>0.37809661864009958</v>
      </c>
      <c r="BD48" s="41">
        <f>+Datos!AH48/Datos!AH$305*100</f>
        <v>0.33954864917245564</v>
      </c>
      <c r="BE48" s="41">
        <f>+Datos!AI48/Datos!AI$305*100</f>
        <v>0.38512558178411516</v>
      </c>
      <c r="BF48" s="41">
        <f>+Datos!AJ48/Datos!AJ$305*100</f>
        <v>0.44199628132012853</v>
      </c>
      <c r="BG48" s="41">
        <f>+Datos!AK48/Datos!AK$305*100</f>
        <v>0.49026060203037652</v>
      </c>
      <c r="BH48" s="41">
        <f>+Datos!AL48/Datos!AL$305*100</f>
        <v>0.50273643817491753</v>
      </c>
      <c r="BI48" s="41">
        <f>+Datos!AM48/Datos!AM$305*100</f>
        <v>0.49593233619715932</v>
      </c>
      <c r="BJ48" s="41">
        <f>+Datos!AN48/Datos!AN$305*100</f>
        <v>0.50072784705202777</v>
      </c>
      <c r="BK48" s="41">
        <f>+Datos!AO48/Datos!AO$305*100</f>
        <v>0.49026668533869017</v>
      </c>
      <c r="BL48" s="41">
        <f>+Datos!AP48/Datos!AP$305*100</f>
        <v>0.46582938637321858</v>
      </c>
      <c r="BM48" s="41">
        <f>+Datos!AQ48/Datos!AQ$305*100</f>
        <v>0.46432448894238221</v>
      </c>
      <c r="BN48" s="41">
        <f>+Datos!AR48/Datos!AR$305*100</f>
        <v>0.45757352575441407</v>
      </c>
      <c r="BO48" s="41">
        <f>+Datos!AS48/Datos!AS$305*100</f>
        <v>0.43641717881421965</v>
      </c>
      <c r="BP48" s="41">
        <f>+Datos!AT48/Datos!AT$305*100</f>
        <v>0.43235189551392844</v>
      </c>
    </row>
    <row r="49" spans="1:68" thickBot="1" x14ac:dyDescent="0.3">
      <c r="A49" s="3">
        <v>46</v>
      </c>
      <c r="B49" s="19">
        <v>4550</v>
      </c>
      <c r="C49" s="4">
        <v>3731</v>
      </c>
      <c r="D49" s="4">
        <v>3432</v>
      </c>
      <c r="E49" s="4">
        <v>3730</v>
      </c>
      <c r="F49" s="4">
        <v>4190</v>
      </c>
      <c r="G49" s="4">
        <v>4781</v>
      </c>
      <c r="H49" s="4">
        <v>4826</v>
      </c>
      <c r="I49" s="4">
        <v>5710</v>
      </c>
      <c r="J49" s="4">
        <v>6645</v>
      </c>
      <c r="K49" s="4">
        <v>8220</v>
      </c>
      <c r="L49" s="4">
        <v>7787</v>
      </c>
      <c r="M49" s="4">
        <v>6447</v>
      </c>
      <c r="N49" s="4">
        <v>6205</v>
      </c>
      <c r="O49" s="4">
        <v>6862</v>
      </c>
      <c r="P49" s="4">
        <v>6535</v>
      </c>
      <c r="Q49" s="4">
        <v>7410</v>
      </c>
      <c r="R49" s="4">
        <v>7295</v>
      </c>
      <c r="S49" s="4">
        <v>7475</v>
      </c>
      <c r="T49" s="4">
        <v>7828</v>
      </c>
      <c r="U49" s="4">
        <v>8878</v>
      </c>
      <c r="V49" s="4">
        <v>9706</v>
      </c>
      <c r="W49" s="4">
        <v>11140</v>
      </c>
      <c r="X49" s="4"/>
      <c r="Y49" s="19">
        <f t="shared" si="0"/>
        <v>4550</v>
      </c>
      <c r="Z49" s="4">
        <v>16.97694456</v>
      </c>
      <c r="AA49" s="4">
        <v>15.615865470000001</v>
      </c>
      <c r="AB49" s="4">
        <v>16.972247449999998</v>
      </c>
      <c r="AC49" s="4">
        <v>19.062454189999997</v>
      </c>
      <c r="AD49" s="4">
        <v>21.75251299</v>
      </c>
      <c r="AE49" s="4">
        <v>21.9578977</v>
      </c>
      <c r="AF49" s="4">
        <v>25.977043469999998</v>
      </c>
      <c r="AG49" s="4">
        <v>30.234781159999997</v>
      </c>
      <c r="AH49" s="4">
        <v>37.398210450000001</v>
      </c>
      <c r="AI49" s="4">
        <v>35.433127310000003</v>
      </c>
      <c r="AJ49" s="4">
        <v>29.334975699999998</v>
      </c>
      <c r="AK49" s="4">
        <v>28.233329449999999</v>
      </c>
      <c r="AL49" s="4">
        <v>31.21973332</v>
      </c>
      <c r="AM49" s="4">
        <v>29.727249209999997</v>
      </c>
      <c r="AN49" s="4">
        <v>33.713031300000004</v>
      </c>
      <c r="AO49" s="4">
        <v>33.186178249999998</v>
      </c>
      <c r="AP49" s="4">
        <v>34.009381609999998</v>
      </c>
      <c r="AQ49" s="4">
        <v>35.619134150000001</v>
      </c>
      <c r="AR49" s="4">
        <v>40.391842579999995</v>
      </c>
      <c r="AS49" s="4">
        <v>44.160097460000003</v>
      </c>
      <c r="AT49" s="4">
        <v>50.68694867</v>
      </c>
      <c r="AU49" s="4"/>
      <c r="AV49" s="41">
        <f>+Datos!Z49/Datos!Z$305*100</f>
        <v>0.35368729892854039</v>
      </c>
      <c r="AW49" s="41">
        <f>+Datos!AA49/Datos!AA$305*100</f>
        <v>0.39053750813891747</v>
      </c>
      <c r="AX49" s="41">
        <f>+Datos!AB49/Datos!AB$305*100</f>
        <v>0.38402101950839107</v>
      </c>
      <c r="AY49" s="41">
        <f>+Datos!AC49/Datos!AC$305*100</f>
        <v>0.38261056523533338</v>
      </c>
      <c r="AZ49" s="41">
        <f>+Datos!AD49/Datos!AD$305*100</f>
        <v>0.40743931943954048</v>
      </c>
      <c r="BA49" s="41">
        <f>+Datos!AE49/Datos!AE$305*100</f>
        <v>0.40662502435168957</v>
      </c>
      <c r="BB49" s="41">
        <f>+Datos!AF49/Datos!AF$305*100</f>
        <v>0.40454524313242124</v>
      </c>
      <c r="BC49" s="41">
        <f>+Datos!AG49/Datos!AG$305*100</f>
        <v>0.37956070768153072</v>
      </c>
      <c r="BD49" s="41">
        <f>+Datos!AH49/Datos!AH$305*100</f>
        <v>0.33948915738662544</v>
      </c>
      <c r="BE49" s="41">
        <f>+Datos!AI49/Datos!AI$305*100</f>
        <v>0.37824643339650049</v>
      </c>
      <c r="BF49" s="41">
        <f>+Datos!AJ49/Datos!AJ$305*100</f>
        <v>0.43697878412991847</v>
      </c>
      <c r="BG49" s="41">
        <f>+Datos!AK49/Datos!AK$305*100</f>
        <v>0.46984039375403974</v>
      </c>
      <c r="BH49" s="41">
        <f>+Datos!AL49/Datos!AL$305*100</f>
        <v>0.48988214201148694</v>
      </c>
      <c r="BI49" s="41">
        <f>+Datos!AM49/Datos!AM$305*100</f>
        <v>0.46869450919218142</v>
      </c>
      <c r="BJ49" s="41">
        <f>+Datos!AN49/Datos!AN$305*100</f>
        <v>0.49591252866024021</v>
      </c>
      <c r="BK49" s="41">
        <f>+Datos!AO49/Datos!AO$305*100</f>
        <v>0.48385197891859522</v>
      </c>
      <c r="BL49" s="41">
        <f>+Datos!AP49/Datos!AP$305*100</f>
        <v>0.44851453544535952</v>
      </c>
      <c r="BM49" s="41">
        <f>+Datos!AQ49/Datos!AQ$305*100</f>
        <v>0.44830237093782177</v>
      </c>
      <c r="BN49" s="41">
        <f>+Datos!AR49/Datos!AR$305*100</f>
        <v>0.44117017349462589</v>
      </c>
      <c r="BO49" s="41">
        <f>+Datos!AS49/Datos!AS$305*100</f>
        <v>0.42541512042997676</v>
      </c>
      <c r="BP49" s="41">
        <f>+Datos!AT49/Datos!AT$305*100</f>
        <v>0.42523221534740263</v>
      </c>
    </row>
    <row r="50" spans="1:68" thickBot="1" x14ac:dyDescent="0.3">
      <c r="A50" s="3">
        <v>47</v>
      </c>
      <c r="B50" s="19">
        <v>4650</v>
      </c>
      <c r="C50" s="4">
        <v>3674</v>
      </c>
      <c r="D50" s="4">
        <v>3329</v>
      </c>
      <c r="E50" s="4">
        <v>3526</v>
      </c>
      <c r="F50" s="4">
        <v>4101</v>
      </c>
      <c r="G50" s="4">
        <v>4579</v>
      </c>
      <c r="H50" s="4">
        <v>4561</v>
      </c>
      <c r="I50" s="4">
        <v>5405</v>
      </c>
      <c r="J50" s="4">
        <v>6423</v>
      </c>
      <c r="K50" s="4">
        <v>7745</v>
      </c>
      <c r="L50" s="4">
        <v>7418</v>
      </c>
      <c r="M50" s="4">
        <v>6191</v>
      </c>
      <c r="N50" s="4">
        <v>5954</v>
      </c>
      <c r="O50" s="4">
        <v>6390</v>
      </c>
      <c r="P50" s="4">
        <v>6206</v>
      </c>
      <c r="Q50" s="4">
        <v>6976</v>
      </c>
      <c r="R50" s="4">
        <v>6941</v>
      </c>
      <c r="S50" s="4">
        <v>7154</v>
      </c>
      <c r="T50" s="4">
        <v>7332</v>
      </c>
      <c r="U50" s="4">
        <v>8560</v>
      </c>
      <c r="V50" s="4">
        <v>9279</v>
      </c>
      <c r="W50" s="4">
        <v>10373</v>
      </c>
      <c r="X50" s="4"/>
      <c r="Y50" s="19">
        <f t="shared" si="0"/>
        <v>4650</v>
      </c>
      <c r="Z50" s="4">
        <v>17.08603815</v>
      </c>
      <c r="AA50" s="4">
        <v>15.480677179999999</v>
      </c>
      <c r="AB50" s="4">
        <v>16.39326586</v>
      </c>
      <c r="AC50" s="4">
        <v>19.0682227</v>
      </c>
      <c r="AD50" s="4">
        <v>21.289898520000005</v>
      </c>
      <c r="AE50" s="4">
        <v>21.205973059999998</v>
      </c>
      <c r="AF50" s="4">
        <v>25.129928400000001</v>
      </c>
      <c r="AG50" s="4">
        <v>29.866018839999995</v>
      </c>
      <c r="AH50" s="4">
        <v>36.009399960000003</v>
      </c>
      <c r="AI50" s="4">
        <v>34.489209519999996</v>
      </c>
      <c r="AJ50" s="4">
        <v>28.789351560000004</v>
      </c>
      <c r="AK50" s="4">
        <v>27.684710350000003</v>
      </c>
      <c r="AL50" s="4">
        <v>29.709464690000001</v>
      </c>
      <c r="AM50" s="4">
        <v>28.85676475</v>
      </c>
      <c r="AN50" s="4">
        <v>32.440101839999997</v>
      </c>
      <c r="AO50" s="4">
        <v>32.270189449999997</v>
      </c>
      <c r="AP50" s="4">
        <v>33.263145549999997</v>
      </c>
      <c r="AQ50" s="4">
        <v>34.089963650000001</v>
      </c>
      <c r="AR50" s="4">
        <v>39.800448199999998</v>
      </c>
      <c r="AS50" s="4">
        <v>43.144243519999996</v>
      </c>
      <c r="AT50" s="4">
        <v>48.232436769999993</v>
      </c>
      <c r="AU50" s="4"/>
      <c r="AV50" s="41">
        <f>+Datos!Z50/Datos!Z$305*100</f>
        <v>0.3559600881834708</v>
      </c>
      <c r="AW50" s="41">
        <f>+Datos!AA50/Datos!AA$305*100</f>
        <v>0.38715658134958325</v>
      </c>
      <c r="AX50" s="41">
        <f>+Datos!AB50/Datos!AB$305*100</f>
        <v>0.37092074500889405</v>
      </c>
      <c r="AY50" s="41">
        <f>+Datos!AC50/Datos!AC$305*100</f>
        <v>0.38272634743471173</v>
      </c>
      <c r="AZ50" s="41">
        <f>+Datos!AD50/Datos!AD$305*100</f>
        <v>0.39877423670145262</v>
      </c>
      <c r="BA50" s="41">
        <f>+Datos!AE50/Datos!AE$305*100</f>
        <v>0.39270058681090275</v>
      </c>
      <c r="BB50" s="41">
        <f>+Datos!AF50/Datos!AF$305*100</f>
        <v>0.39135296540651082</v>
      </c>
      <c r="BC50" s="41">
        <f>+Datos!AG50/Datos!AG$305*100</f>
        <v>0.37493134766054076</v>
      </c>
      <c r="BD50" s="41">
        <f>+Datos!AH50/Datos!AH$305*100</f>
        <v>0.32688197385172973</v>
      </c>
      <c r="BE50" s="41">
        <f>+Datos!AI50/Datos!AI$305*100</f>
        <v>0.36817016961195315</v>
      </c>
      <c r="BF50" s="41">
        <f>+Datos!AJ50/Datos!AJ$305*100</f>
        <v>0.42885107420005719</v>
      </c>
      <c r="BG50" s="41">
        <f>+Datos!AK50/Datos!AK$305*100</f>
        <v>0.46071063757627567</v>
      </c>
      <c r="BH50" s="41">
        <f>+Datos!AL50/Datos!AL$305*100</f>
        <v>0.46618387323085042</v>
      </c>
      <c r="BI50" s="41">
        <f>+Datos!AM50/Datos!AM$305*100</f>
        <v>0.45497002079915938</v>
      </c>
      <c r="BJ50" s="41">
        <f>+Datos!AN50/Datos!AN$305*100</f>
        <v>0.47718796895816695</v>
      </c>
      <c r="BK50" s="41">
        <f>+Datos!AO50/Datos!AO$305*100</f>
        <v>0.47049693121745567</v>
      </c>
      <c r="BL50" s="41">
        <f>+Datos!AP50/Datos!AP$305*100</f>
        <v>0.43867320038018259</v>
      </c>
      <c r="BM50" s="41">
        <f>+Datos!AQ50/Datos!AQ$305*100</f>
        <v>0.4290562332346633</v>
      </c>
      <c r="BN50" s="41">
        <f>+Datos!AR50/Datos!AR$305*100</f>
        <v>0.43471081079752688</v>
      </c>
      <c r="BO50" s="41">
        <f>+Datos!AS50/Datos!AS$305*100</f>
        <v>0.41562891860794005</v>
      </c>
      <c r="BP50" s="41">
        <f>+Datos!AT50/Datos!AT$305*100</f>
        <v>0.40464037543159165</v>
      </c>
    </row>
    <row r="51" spans="1:68" thickBot="1" x14ac:dyDescent="0.3">
      <c r="A51" s="3">
        <v>48</v>
      </c>
      <c r="B51" s="19">
        <v>4750</v>
      </c>
      <c r="C51" s="4">
        <v>3459</v>
      </c>
      <c r="D51" s="4">
        <v>3202</v>
      </c>
      <c r="E51" s="4">
        <v>3401</v>
      </c>
      <c r="F51" s="4">
        <v>3850</v>
      </c>
      <c r="G51" s="4">
        <v>4422</v>
      </c>
      <c r="H51" s="4">
        <v>4430</v>
      </c>
      <c r="I51" s="4">
        <v>5111</v>
      </c>
      <c r="J51" s="4">
        <v>6084</v>
      </c>
      <c r="K51" s="4">
        <v>7619</v>
      </c>
      <c r="L51" s="4">
        <v>7041</v>
      </c>
      <c r="M51" s="4">
        <v>5884</v>
      </c>
      <c r="N51" s="4">
        <v>5649</v>
      </c>
      <c r="O51" s="4">
        <v>6253</v>
      </c>
      <c r="P51" s="4">
        <v>5904</v>
      </c>
      <c r="Q51" s="4">
        <v>6526</v>
      </c>
      <c r="R51" s="4">
        <v>6518</v>
      </c>
      <c r="S51" s="4">
        <v>6888</v>
      </c>
      <c r="T51" s="4">
        <v>7045</v>
      </c>
      <c r="U51" s="4">
        <v>8079</v>
      </c>
      <c r="V51" s="4">
        <v>8858</v>
      </c>
      <c r="W51" s="4">
        <v>9837</v>
      </c>
      <c r="X51" s="4"/>
      <c r="Y51" s="19">
        <f t="shared" si="0"/>
        <v>4750</v>
      </c>
      <c r="Z51" s="4">
        <v>16.42902909</v>
      </c>
      <c r="AA51" s="4">
        <v>15.20593515</v>
      </c>
      <c r="AB51" s="4">
        <v>16.156339939999999</v>
      </c>
      <c r="AC51" s="4">
        <v>18.285587929999998</v>
      </c>
      <c r="AD51" s="4">
        <v>21.002993400000001</v>
      </c>
      <c r="AE51" s="4">
        <v>21.041242119999996</v>
      </c>
      <c r="AF51" s="4">
        <v>24.273292490000003</v>
      </c>
      <c r="AG51" s="4">
        <v>28.895944889999996</v>
      </c>
      <c r="AH51" s="4">
        <v>36.188495420000002</v>
      </c>
      <c r="AI51" s="4">
        <v>33.439837550000007</v>
      </c>
      <c r="AJ51" s="4">
        <v>27.949458140000001</v>
      </c>
      <c r="AK51" s="4">
        <v>26.830726249999998</v>
      </c>
      <c r="AL51" s="4">
        <v>29.694874889999998</v>
      </c>
      <c r="AM51" s="4">
        <v>28.040729650000007</v>
      </c>
      <c r="AN51" s="4">
        <v>30.996731670000006</v>
      </c>
      <c r="AO51" s="4">
        <v>30.958831880000002</v>
      </c>
      <c r="AP51" s="4">
        <v>32.715227200000001</v>
      </c>
      <c r="AQ51" s="4">
        <v>33.459521540000004</v>
      </c>
      <c r="AR51" s="4">
        <v>38.371990650000001</v>
      </c>
      <c r="AS51" s="4">
        <v>42.071117609999995</v>
      </c>
      <c r="AT51" s="4">
        <v>46.723871280000004</v>
      </c>
      <c r="AU51" s="4"/>
      <c r="AV51" s="41">
        <f>+Datos!Z51/Datos!Z$305*100</f>
        <v>0.34227236251636295</v>
      </c>
      <c r="AW51" s="41">
        <f>+Datos!AA51/Datos!AA$305*100</f>
        <v>0.3802855521400042</v>
      </c>
      <c r="AX51" s="41">
        <f>+Datos!AB51/Datos!AB$305*100</f>
        <v>0.36555996214178094</v>
      </c>
      <c r="AY51" s="41">
        <f>+Datos!AC51/Datos!AC$305*100</f>
        <v>0.36701775457788999</v>
      </c>
      <c r="AZ51" s="41">
        <f>+Datos!AD51/Datos!AD$305*100</f>
        <v>0.39340030924349589</v>
      </c>
      <c r="BA51" s="41">
        <f>+Datos!AE51/Datos!AE$305*100</f>
        <v>0.38965003418495725</v>
      </c>
      <c r="BB51" s="41">
        <f>+Datos!AF51/Datos!AF$305*100</f>
        <v>0.37801241790012785</v>
      </c>
      <c r="BC51" s="41">
        <f>+Datos!AG51/Datos!AG$305*100</f>
        <v>0.36275325538274578</v>
      </c>
      <c r="BD51" s="41">
        <f>+Datos!AH51/Datos!AH$305*100</f>
        <v>0.32850774594284243</v>
      </c>
      <c r="BE51" s="41">
        <f>+Datos!AI51/Datos!AI$305*100</f>
        <v>0.3569681890053264</v>
      </c>
      <c r="BF51" s="41">
        <f>+Datos!AJ51/Datos!AJ$305*100</f>
        <v>0.41633987905799613</v>
      </c>
      <c r="BG51" s="41">
        <f>+Datos!AK51/Datos!AK$305*100</f>
        <v>0.44649919905237567</v>
      </c>
      <c r="BH51" s="41">
        <f>+Datos!AL51/Datos!AL$305*100</f>
        <v>0.46595493846057995</v>
      </c>
      <c r="BI51" s="41">
        <f>+Datos!AM51/Datos!AM$305*100</f>
        <v>0.44210400793748394</v>
      </c>
      <c r="BJ51" s="41">
        <f>+Datos!AN51/Datos!AN$305*100</f>
        <v>0.45595625756360431</v>
      </c>
      <c r="BK51" s="41">
        <f>+Datos!AO51/Datos!AO$305*100</f>
        <v>0.4513774366334603</v>
      </c>
      <c r="BL51" s="41">
        <f>+Datos!AP51/Datos!AP$305*100</f>
        <v>0.4314472723397863</v>
      </c>
      <c r="BM51" s="41">
        <f>+Datos!AQ51/Datos!AQ$305*100</f>
        <v>0.42112148974927066</v>
      </c>
      <c r="BN51" s="41">
        <f>+Datos!AR51/Datos!AR$305*100</f>
        <v>0.41910882720603687</v>
      </c>
      <c r="BO51" s="41">
        <f>+Datos!AS51/Datos!AS$305*100</f>
        <v>0.40529098879126119</v>
      </c>
      <c r="BP51" s="41">
        <f>+Datos!AT51/Datos!AT$305*100</f>
        <v>0.39198444205738542</v>
      </c>
    </row>
    <row r="52" spans="1:68" thickBot="1" x14ac:dyDescent="0.3">
      <c r="A52" s="3">
        <v>49</v>
      </c>
      <c r="B52" s="19">
        <v>4850</v>
      </c>
      <c r="C52" s="4">
        <v>3199</v>
      </c>
      <c r="D52" s="4">
        <v>3003</v>
      </c>
      <c r="E52" s="4">
        <v>3132</v>
      </c>
      <c r="F52" s="4">
        <v>3528</v>
      </c>
      <c r="G52" s="4">
        <v>4188</v>
      </c>
      <c r="H52" s="4">
        <v>4145</v>
      </c>
      <c r="I52" s="4">
        <v>4915</v>
      </c>
      <c r="J52" s="4">
        <v>5816</v>
      </c>
      <c r="K52" s="4">
        <v>7382</v>
      </c>
      <c r="L52" s="4">
        <v>6992</v>
      </c>
      <c r="M52" s="4">
        <v>5644</v>
      </c>
      <c r="N52" s="4">
        <v>5333</v>
      </c>
      <c r="O52" s="4">
        <v>5863</v>
      </c>
      <c r="P52" s="4">
        <v>5413</v>
      </c>
      <c r="Q52" s="4">
        <v>6277</v>
      </c>
      <c r="R52" s="4">
        <v>6103</v>
      </c>
      <c r="S52" s="4">
        <v>6468</v>
      </c>
      <c r="T52" s="4">
        <v>6767</v>
      </c>
      <c r="U52" s="4">
        <v>7677</v>
      </c>
      <c r="V52" s="4">
        <v>8488</v>
      </c>
      <c r="W52" s="4">
        <v>9580</v>
      </c>
      <c r="X52" s="4"/>
      <c r="Y52" s="19">
        <f t="shared" si="0"/>
        <v>4850</v>
      </c>
      <c r="Z52" s="4">
        <v>15.516394240000002</v>
      </c>
      <c r="AA52" s="4">
        <v>14.561600209999998</v>
      </c>
      <c r="AB52" s="4">
        <v>15.188742090000002</v>
      </c>
      <c r="AC52" s="4">
        <v>17.107400680000001</v>
      </c>
      <c r="AD52" s="4">
        <v>20.306001420000001</v>
      </c>
      <c r="AE52" s="4">
        <v>20.102262</v>
      </c>
      <c r="AF52" s="4">
        <v>23.833746500000004</v>
      </c>
      <c r="AG52" s="4">
        <v>28.206461239999999</v>
      </c>
      <c r="AH52" s="4">
        <v>35.800686870000007</v>
      </c>
      <c r="AI52" s="4">
        <v>33.911188270000004</v>
      </c>
      <c r="AJ52" s="4">
        <v>27.371973520000004</v>
      </c>
      <c r="AK52" s="4">
        <v>25.863448630000004</v>
      </c>
      <c r="AL52" s="4">
        <v>28.434275159999999</v>
      </c>
      <c r="AM52" s="4">
        <v>26.24912535</v>
      </c>
      <c r="AN52" s="4">
        <v>30.439344640000002</v>
      </c>
      <c r="AO52" s="4">
        <v>29.5958592</v>
      </c>
      <c r="AP52" s="4">
        <v>31.368313860000001</v>
      </c>
      <c r="AQ52" s="4">
        <v>32.819690000000001</v>
      </c>
      <c r="AR52" s="4">
        <v>37.227695589999996</v>
      </c>
      <c r="AS52" s="4">
        <v>41.165417049999995</v>
      </c>
      <c r="AT52" s="4">
        <v>46.459249200000002</v>
      </c>
      <c r="AU52" s="4"/>
      <c r="AV52" s="41">
        <f>+Datos!Z52/Datos!Z$305*100</f>
        <v>0.32325908519406527</v>
      </c>
      <c r="AW52" s="41">
        <f>+Datos!AA52/Datos!AA$305*100</f>
        <v>0.36417136606700906</v>
      </c>
      <c r="AX52" s="41">
        <f>+Datos!AB52/Datos!AB$305*100</f>
        <v>0.34366669703792307</v>
      </c>
      <c r="AY52" s="41">
        <f>+Datos!AC52/Datos!AC$305*100</f>
        <v>0.34336986091307314</v>
      </c>
      <c r="AZ52" s="41">
        <f>+Datos!AD52/Datos!AD$305*100</f>
        <v>0.38034517680355345</v>
      </c>
      <c r="BA52" s="41">
        <f>+Datos!AE52/Datos!AE$305*100</f>
        <v>0.37226162936691537</v>
      </c>
      <c r="BB52" s="41">
        <f>+Datos!AF52/Datos!AF$305*100</f>
        <v>0.37116728790687881</v>
      </c>
      <c r="BC52" s="41">
        <f>+Datos!AG52/Datos!AG$305*100</f>
        <v>0.35409763122777194</v>
      </c>
      <c r="BD52" s="41">
        <f>+Datos!AH52/Datos!AH$305*100</f>
        <v>0.32498734225821035</v>
      </c>
      <c r="BE52" s="41">
        <f>+Datos!AI52/Datos!AI$305*100</f>
        <v>0.36199982866724684</v>
      </c>
      <c r="BF52" s="41">
        <f>+Datos!AJ52/Datos!AJ$305*100</f>
        <v>0.4077375700026889</v>
      </c>
      <c r="BG52" s="41">
        <f>+Datos!AK52/Datos!AK$305*100</f>
        <v>0.43040240470670316</v>
      </c>
      <c r="BH52" s="41">
        <f>+Datos!AL52/Datos!AL$305*100</f>
        <v>0.44617433080382302</v>
      </c>
      <c r="BI52" s="41">
        <f>+Datos!AM52/Datos!AM$305*100</f>
        <v>0.41385668871453241</v>
      </c>
      <c r="BJ52" s="41">
        <f>+Datos!AN52/Datos!AN$305*100</f>
        <v>0.44775719622646121</v>
      </c>
      <c r="BK52" s="41">
        <f>+Datos!AO52/Datos!AO$305*100</f>
        <v>0.43150539763391149</v>
      </c>
      <c r="BL52" s="41">
        <f>+Datos!AP52/Datos!AP$305*100</f>
        <v>0.41368422631022761</v>
      </c>
      <c r="BM52" s="41">
        <f>+Datos!AQ52/Datos!AQ$305*100</f>
        <v>0.41306857091146676</v>
      </c>
      <c r="BN52" s="41">
        <f>+Datos!AR52/Datos!AR$305*100</f>
        <v>0.40661053998011049</v>
      </c>
      <c r="BO52" s="41">
        <f>+Datos!AS52/Datos!AS$305*100</f>
        <v>0.39656594661591504</v>
      </c>
      <c r="BP52" s="41">
        <f>+Datos!AT52/Datos!AT$305*100</f>
        <v>0.38976442613098106</v>
      </c>
    </row>
    <row r="53" spans="1:68" thickBot="1" x14ac:dyDescent="0.3">
      <c r="A53" s="3">
        <v>50</v>
      </c>
      <c r="B53" s="19">
        <v>4950</v>
      </c>
      <c r="C53" s="4">
        <v>3066</v>
      </c>
      <c r="D53" s="4">
        <v>2865</v>
      </c>
      <c r="E53" s="4">
        <v>2994</v>
      </c>
      <c r="F53" s="4">
        <v>3512</v>
      </c>
      <c r="G53" s="4">
        <v>4002</v>
      </c>
      <c r="H53" s="4">
        <v>4194</v>
      </c>
      <c r="I53" s="4">
        <v>4729</v>
      </c>
      <c r="J53" s="4">
        <v>5533</v>
      </c>
      <c r="K53" s="4">
        <v>6999</v>
      </c>
      <c r="L53" s="4">
        <v>6505</v>
      </c>
      <c r="M53" s="4">
        <v>5331</v>
      </c>
      <c r="N53" s="4">
        <v>5032</v>
      </c>
      <c r="O53" s="4">
        <v>5524</v>
      </c>
      <c r="P53" s="4">
        <v>5161</v>
      </c>
      <c r="Q53" s="4">
        <v>5875</v>
      </c>
      <c r="R53" s="4">
        <v>5883</v>
      </c>
      <c r="S53" s="4">
        <v>6174</v>
      </c>
      <c r="T53" s="4">
        <v>6380</v>
      </c>
      <c r="U53" s="4">
        <v>7285</v>
      </c>
      <c r="V53" s="4">
        <v>8097</v>
      </c>
      <c r="W53" s="4">
        <v>9182</v>
      </c>
      <c r="X53" s="4"/>
      <c r="Y53" s="19">
        <f t="shared" si="0"/>
        <v>4950</v>
      </c>
      <c r="Z53" s="4">
        <v>15.173351809999998</v>
      </c>
      <c r="AA53" s="4">
        <v>14.18209633</v>
      </c>
      <c r="AB53" s="4">
        <v>14.819320009999998</v>
      </c>
      <c r="AC53" s="4">
        <v>17.385127580000002</v>
      </c>
      <c r="AD53" s="4">
        <v>19.806612189999999</v>
      </c>
      <c r="AE53" s="4">
        <v>20.759509640000001</v>
      </c>
      <c r="AF53" s="4">
        <v>23.40676079</v>
      </c>
      <c r="AG53" s="4">
        <v>27.388238930000004</v>
      </c>
      <c r="AH53" s="4">
        <v>34.643596930000001</v>
      </c>
      <c r="AI53" s="4">
        <v>32.205814410000002</v>
      </c>
      <c r="AJ53" s="4">
        <v>26.385229679999998</v>
      </c>
      <c r="AK53" s="4">
        <v>24.90762067</v>
      </c>
      <c r="AL53" s="4">
        <v>27.343260650000001</v>
      </c>
      <c r="AM53" s="4">
        <v>25.543371770000004</v>
      </c>
      <c r="AN53" s="4">
        <v>29.080277270000003</v>
      </c>
      <c r="AO53" s="4">
        <v>29.118746419999997</v>
      </c>
      <c r="AP53" s="4">
        <v>30.558551300000001</v>
      </c>
      <c r="AQ53" s="4">
        <v>31.581159209999999</v>
      </c>
      <c r="AR53" s="4">
        <v>36.054843550000001</v>
      </c>
      <c r="AS53" s="4">
        <v>40.07786041</v>
      </c>
      <c r="AT53" s="4">
        <v>45.449849109999995</v>
      </c>
      <c r="AU53" s="4"/>
      <c r="AV53" s="41">
        <f>+Datos!Z53/Datos!Z$305*100</f>
        <v>0.31611234862696508</v>
      </c>
      <c r="AW53" s="41">
        <f>+Datos!AA53/Datos!AA$305*100</f>
        <v>0.35468034554630978</v>
      </c>
      <c r="AX53" s="41">
        <f>+Datos!AB53/Datos!AB$305*100</f>
        <v>0.33530800180864084</v>
      </c>
      <c r="AY53" s="41">
        <f>+Datos!AC53/Datos!AC$305*100</f>
        <v>0.34894423476498782</v>
      </c>
      <c r="AZ53" s="41">
        <f>+Datos!AD53/Datos!AD$305*100</f>
        <v>0.37099127787241959</v>
      </c>
      <c r="BA53" s="41">
        <f>+Datos!AE53/Datos!AE$305*100</f>
        <v>0.38443280081836501</v>
      </c>
      <c r="BB53" s="41">
        <f>+Datos!AF53/Datos!AF$305*100</f>
        <v>0.36451776144843073</v>
      </c>
      <c r="BC53" s="41">
        <f>+Datos!AG53/Datos!AG$305*100</f>
        <v>0.3438258506125616</v>
      </c>
      <c r="BD53" s="41">
        <f>+Datos!AH53/Datos!AH$305*100</f>
        <v>0.31448364478112573</v>
      </c>
      <c r="BE53" s="41">
        <f>+Datos!AI53/Datos!AI$305*100</f>
        <v>0.34379506862704073</v>
      </c>
      <c r="BF53" s="41">
        <f>+Datos!AJ53/Datos!AJ$305*100</f>
        <v>0.39303886604395721</v>
      </c>
      <c r="BG53" s="41">
        <f>+Datos!AK53/Datos!AK$305*100</f>
        <v>0.41449614802936596</v>
      </c>
      <c r="BH53" s="41">
        <f>+Datos!AL53/Datos!AL$305*100</f>
        <v>0.4290547571147672</v>
      </c>
      <c r="BI53" s="41">
        <f>+Datos!AM53/Datos!AM$305*100</f>
        <v>0.40272942882405283</v>
      </c>
      <c r="BJ53" s="41">
        <f>+Datos!AN53/Datos!AN$305*100</f>
        <v>0.42776556361179563</v>
      </c>
      <c r="BK53" s="41">
        <f>+Datos!AO53/Datos!AO$305*100</f>
        <v>0.42454912924315891</v>
      </c>
      <c r="BL53" s="41">
        <f>+Datos!AP53/Datos!AP$305*100</f>
        <v>0.40300510598442163</v>
      </c>
      <c r="BM53" s="41">
        <f>+Datos!AQ53/Datos!AQ$305*100</f>
        <v>0.39748042417835766</v>
      </c>
      <c r="BN53" s="41">
        <f>+Datos!AR53/Datos!AR$305*100</f>
        <v>0.39380034601717079</v>
      </c>
      <c r="BO53" s="41">
        <f>+Datos!AS53/Datos!AS$305*100</f>
        <v>0.38608899874687791</v>
      </c>
      <c r="BP53" s="41">
        <f>+Datos!AT53/Datos!AT$305*100</f>
        <v>0.38129618237779933</v>
      </c>
    </row>
    <row r="54" spans="1:68" thickBot="1" x14ac:dyDescent="0.3">
      <c r="A54" s="3">
        <v>51</v>
      </c>
      <c r="B54" s="19">
        <v>5050</v>
      </c>
      <c r="C54" s="4">
        <v>3009</v>
      </c>
      <c r="D54" s="4">
        <v>2650</v>
      </c>
      <c r="E54" s="4">
        <v>2897</v>
      </c>
      <c r="F54" s="4">
        <v>3436</v>
      </c>
      <c r="G54" s="4">
        <v>3698</v>
      </c>
      <c r="H54" s="4">
        <v>3837</v>
      </c>
      <c r="I54" s="4">
        <v>4492</v>
      </c>
      <c r="J54" s="4">
        <v>5429</v>
      </c>
      <c r="K54" s="4">
        <v>6469</v>
      </c>
      <c r="L54" s="4">
        <v>6146</v>
      </c>
      <c r="M54" s="4">
        <v>5061</v>
      </c>
      <c r="N54" s="4">
        <v>4779</v>
      </c>
      <c r="O54" s="4">
        <v>5269</v>
      </c>
      <c r="P54" s="4">
        <v>4947</v>
      </c>
      <c r="Q54" s="4">
        <v>5469</v>
      </c>
      <c r="R54" s="4">
        <v>5528</v>
      </c>
      <c r="S54" s="4">
        <v>5767</v>
      </c>
      <c r="T54" s="4">
        <v>6078</v>
      </c>
      <c r="U54" s="4">
        <v>6883</v>
      </c>
      <c r="V54" s="4">
        <v>7626</v>
      </c>
      <c r="W54" s="4">
        <v>8473</v>
      </c>
      <c r="X54" s="4"/>
      <c r="Y54" s="19">
        <f t="shared" si="0"/>
        <v>5050</v>
      </c>
      <c r="Z54" s="4">
        <v>15.19500465</v>
      </c>
      <c r="AA54" s="4">
        <v>13.38103931</v>
      </c>
      <c r="AB54" s="4">
        <v>14.62815792</v>
      </c>
      <c r="AC54" s="4">
        <v>17.351497300000002</v>
      </c>
      <c r="AD54" s="4">
        <v>18.67504246</v>
      </c>
      <c r="AE54" s="4">
        <v>19.374993199999999</v>
      </c>
      <c r="AF54" s="4">
        <v>22.683188780000002</v>
      </c>
      <c r="AG54" s="4">
        <v>27.412769739999998</v>
      </c>
      <c r="AH54" s="4">
        <v>32.664262669999999</v>
      </c>
      <c r="AI54" s="4">
        <v>31.037304249999995</v>
      </c>
      <c r="AJ54" s="4">
        <v>25.556025300000002</v>
      </c>
      <c r="AK54" s="4">
        <v>24.133615680000002</v>
      </c>
      <c r="AL54" s="4">
        <v>26.606674730000005</v>
      </c>
      <c r="AM54" s="4">
        <v>24.977183760000003</v>
      </c>
      <c r="AN54" s="4">
        <v>27.613785739999994</v>
      </c>
      <c r="AO54" s="4">
        <v>27.915237689999998</v>
      </c>
      <c r="AP54" s="4">
        <v>29.123547800000001</v>
      </c>
      <c r="AQ54" s="4">
        <v>30.693461529999993</v>
      </c>
      <c r="AR54" s="4">
        <v>34.754290959999999</v>
      </c>
      <c r="AS54" s="4">
        <v>38.510998210000004</v>
      </c>
      <c r="AT54" s="4">
        <v>42.78547442</v>
      </c>
      <c r="AU54" s="4"/>
      <c r="AV54" s="41">
        <f>+Datos!Z54/Datos!Z$305*100</f>
        <v>0.31656345067696395</v>
      </c>
      <c r="AW54" s="41">
        <f>+Datos!AA54/Datos!AA$305*100</f>
        <v>0.33464669367674182</v>
      </c>
      <c r="AX54" s="41">
        <f>+Datos!AB54/Datos!AB$305*100</f>
        <v>0.33098269009553866</v>
      </c>
      <c r="AY54" s="41">
        <f>+Datos!AC54/Datos!AC$305*100</f>
        <v>0.34826922721813308</v>
      </c>
      <c r="AZ54" s="41">
        <f>+Datos!AD54/Datos!AD$305*100</f>
        <v>0.34979620947266576</v>
      </c>
      <c r="BA54" s="41">
        <f>+Datos!AE54/Datos!AE$305*100</f>
        <v>0.35879377841184767</v>
      </c>
      <c r="BB54" s="41">
        <f>+Datos!AF54/Datos!AF$305*100</f>
        <v>0.35324944236326178</v>
      </c>
      <c r="BC54" s="41">
        <f>+Datos!AG54/Datos!AG$305*100</f>
        <v>0.34413380493689844</v>
      </c>
      <c r="BD54" s="41">
        <f>+Datos!AH54/Datos!AH$305*100</f>
        <v>0.29651587273994029</v>
      </c>
      <c r="BE54" s="41">
        <f>+Datos!AI54/Datos!AI$305*100</f>
        <v>0.33132129524145421</v>
      </c>
      <c r="BF54" s="41">
        <f>+Datos!AJ54/Datos!AJ$305*100</f>
        <v>0.38068689665856575</v>
      </c>
      <c r="BG54" s="41">
        <f>+Datos!AK54/Datos!AK$305*100</f>
        <v>0.4016156689518553</v>
      </c>
      <c r="BH54" s="41">
        <f>+Datos!AL54/Datos!AL$305*100</f>
        <v>0.41749667349609842</v>
      </c>
      <c r="BI54" s="41">
        <f>+Datos!AM54/Datos!AM$305*100</f>
        <v>0.39380262871608385</v>
      </c>
      <c r="BJ54" s="41">
        <f>+Datos!AN54/Datos!AN$305*100</f>
        <v>0.40619374123754565</v>
      </c>
      <c r="BK54" s="41">
        <f>+Datos!AO54/Datos!AO$305*100</f>
        <v>0.40700206262194277</v>
      </c>
      <c r="BL54" s="41">
        <f>+Datos!AP54/Datos!AP$305*100</f>
        <v>0.38408033000508657</v>
      </c>
      <c r="BM54" s="41">
        <f>+Datos!AQ54/Datos!AQ$305*100</f>
        <v>0.38630786246071114</v>
      </c>
      <c r="BN54" s="41">
        <f>+Datos!AR54/Datos!AR$305*100</f>
        <v>0.37959537354945561</v>
      </c>
      <c r="BO54" s="41">
        <f>+Datos!AS54/Datos!AS$305*100</f>
        <v>0.37099467355627008</v>
      </c>
      <c r="BP54" s="41">
        <f>+Datos!AT54/Datos!AT$305*100</f>
        <v>0.35894372318124046</v>
      </c>
    </row>
    <row r="55" spans="1:68" thickBot="1" x14ac:dyDescent="0.3">
      <c r="A55" s="3">
        <v>52</v>
      </c>
      <c r="B55" s="19">
        <v>5150</v>
      </c>
      <c r="C55" s="4">
        <v>2930</v>
      </c>
      <c r="D55" s="4">
        <v>2675</v>
      </c>
      <c r="E55" s="4">
        <v>2764</v>
      </c>
      <c r="F55" s="4">
        <v>3201</v>
      </c>
      <c r="G55" s="4">
        <v>3549</v>
      </c>
      <c r="H55" s="4">
        <v>3664</v>
      </c>
      <c r="I55" s="4">
        <v>4305</v>
      </c>
      <c r="J55" s="4">
        <v>5112</v>
      </c>
      <c r="K55" s="4">
        <v>6410</v>
      </c>
      <c r="L55" s="4">
        <v>5949</v>
      </c>
      <c r="M55" s="4">
        <v>4660</v>
      </c>
      <c r="N55" s="4">
        <v>4571</v>
      </c>
      <c r="O55" s="4">
        <v>5014</v>
      </c>
      <c r="P55" s="4">
        <v>4715</v>
      </c>
      <c r="Q55" s="4">
        <v>5159</v>
      </c>
      <c r="R55" s="4">
        <v>5316</v>
      </c>
      <c r="S55" s="4">
        <v>5312</v>
      </c>
      <c r="T55" s="4">
        <v>5709</v>
      </c>
      <c r="U55" s="4">
        <v>6693</v>
      </c>
      <c r="V55" s="4">
        <v>7143</v>
      </c>
      <c r="W55" s="4">
        <v>8268</v>
      </c>
      <c r="X55" s="4"/>
      <c r="Y55" s="19">
        <f t="shared" si="0"/>
        <v>5150</v>
      </c>
      <c r="Z55" s="4">
        <v>15.088926050000001</v>
      </c>
      <c r="AA55" s="4">
        <v>13.774040690000001</v>
      </c>
      <c r="AB55" s="4">
        <v>14.233442450000002</v>
      </c>
      <c r="AC55" s="4">
        <v>16.487579710000002</v>
      </c>
      <c r="AD55" s="4">
        <v>18.277258280000002</v>
      </c>
      <c r="AE55" s="4">
        <v>18.868186909999999</v>
      </c>
      <c r="AF55" s="4">
        <v>22.168614089999998</v>
      </c>
      <c r="AG55" s="4">
        <v>26.324618720000004</v>
      </c>
      <c r="AH55" s="4">
        <v>33.007262099999991</v>
      </c>
      <c r="AI55" s="4">
        <v>30.635406790000001</v>
      </c>
      <c r="AJ55" s="4">
        <v>23.999752109999999</v>
      </c>
      <c r="AK55" s="4">
        <v>23.540160889999999</v>
      </c>
      <c r="AL55" s="4">
        <v>25.822804040000001</v>
      </c>
      <c r="AM55" s="4">
        <v>24.278575610000001</v>
      </c>
      <c r="AN55" s="4">
        <v>26.56886596</v>
      </c>
      <c r="AO55" s="4">
        <v>27.372643539999999</v>
      </c>
      <c r="AP55" s="4">
        <v>27.35739568</v>
      </c>
      <c r="AQ55" s="4">
        <v>29.397050440000001</v>
      </c>
      <c r="AR55" s="4">
        <v>34.469322009999999</v>
      </c>
      <c r="AS55" s="4">
        <v>36.786863229999994</v>
      </c>
      <c r="AT55" s="4">
        <v>42.583016969999996</v>
      </c>
      <c r="AU55" s="4"/>
      <c r="AV55" s="41">
        <f>+Datos!Z55/Datos!Z$305*100</f>
        <v>0.31435347388311141</v>
      </c>
      <c r="AW55" s="41">
        <f>+Datos!AA55/Datos!AA$305*100</f>
        <v>0.34447527345896478</v>
      </c>
      <c r="AX55" s="41">
        <f>+Datos!AB55/Datos!AB$305*100</f>
        <v>0.32205169626860541</v>
      </c>
      <c r="AY55" s="41">
        <f>+Datos!AC55/Datos!AC$305*100</f>
        <v>0.33092917256766485</v>
      </c>
      <c r="AZ55" s="41">
        <f>+Datos!AD55/Datos!AD$305*100</f>
        <v>0.34234544202995587</v>
      </c>
      <c r="BA55" s="41">
        <f>+Datos!AE55/Datos!AE$305*100</f>
        <v>0.34940853931344168</v>
      </c>
      <c r="BB55" s="41">
        <f>+Datos!AF55/Datos!AF$305*100</f>
        <v>0.34523587671957151</v>
      </c>
      <c r="BC55" s="41">
        <f>+Datos!AG55/Datos!AG$305*100</f>
        <v>0.33047339942478599</v>
      </c>
      <c r="BD55" s="41">
        <f>+Datos!AH55/Datos!AH$305*100</f>
        <v>0.29962951336802524</v>
      </c>
      <c r="BE55" s="41">
        <f>+Datos!AI55/Datos!AI$305*100</f>
        <v>0.32703106481651489</v>
      </c>
      <c r="BF55" s="41">
        <f>+Datos!AJ55/Datos!AJ$305*100</f>
        <v>0.35750438669861406</v>
      </c>
      <c r="BG55" s="41">
        <f>+Datos!AK55/Datos!AK$305*100</f>
        <v>0.3917397868777055</v>
      </c>
      <c r="BH55" s="41">
        <f>+Datos!AL55/Datos!AL$305*100</f>
        <v>0.40519662439762572</v>
      </c>
      <c r="BI55" s="41">
        <f>+Datos!AM55/Datos!AM$305*100</f>
        <v>0.3827880272079241</v>
      </c>
      <c r="BJ55" s="41">
        <f>+Datos!AN55/Datos!AN$305*100</f>
        <v>0.39082316225472669</v>
      </c>
      <c r="BK55" s="41">
        <f>+Datos!AO55/Datos!AO$305*100</f>
        <v>0.3990910807894037</v>
      </c>
      <c r="BL55" s="41">
        <f>+Datos!AP55/Datos!AP$305*100</f>
        <v>0.36078837760467253</v>
      </c>
      <c r="BM55" s="41">
        <f>+Datos!AQ55/Datos!AQ$305*100</f>
        <v>0.36999123435544651</v>
      </c>
      <c r="BN55" s="41">
        <f>+Datos!AR55/Datos!AR$305*100</f>
        <v>0.37648286881875215</v>
      </c>
      <c r="BO55" s="41">
        <f>+Datos!AS55/Datos!AS$305*100</f>
        <v>0.35438526523649411</v>
      </c>
      <c r="BP55" s="41">
        <f>+Datos!AT55/Datos!AT$305*100</f>
        <v>0.35724523013251525</v>
      </c>
    </row>
    <row r="56" spans="1:68" thickBot="1" x14ac:dyDescent="0.3">
      <c r="A56" s="3">
        <v>53</v>
      </c>
      <c r="B56" s="19">
        <v>5250</v>
      </c>
      <c r="C56" s="4">
        <v>2836</v>
      </c>
      <c r="D56" s="4">
        <v>2520</v>
      </c>
      <c r="E56" s="4">
        <v>2708</v>
      </c>
      <c r="F56" s="4">
        <v>3075</v>
      </c>
      <c r="G56" s="4">
        <v>3518</v>
      </c>
      <c r="H56" s="4">
        <v>3438</v>
      </c>
      <c r="I56" s="4">
        <v>4150</v>
      </c>
      <c r="J56" s="4">
        <v>4969</v>
      </c>
      <c r="K56" s="4">
        <v>5976</v>
      </c>
      <c r="L56" s="4">
        <v>5762</v>
      </c>
      <c r="M56" s="4">
        <v>4574</v>
      </c>
      <c r="N56" s="4">
        <v>4353</v>
      </c>
      <c r="O56" s="4">
        <v>4873</v>
      </c>
      <c r="P56" s="4">
        <v>4469</v>
      </c>
      <c r="Q56" s="4">
        <v>4887</v>
      </c>
      <c r="R56" s="4">
        <v>5133</v>
      </c>
      <c r="S56" s="4">
        <v>5179</v>
      </c>
      <c r="T56" s="4">
        <v>5498</v>
      </c>
      <c r="U56" s="4">
        <v>6263</v>
      </c>
      <c r="V56" s="4">
        <v>6923</v>
      </c>
      <c r="W56" s="4">
        <v>7832</v>
      </c>
      <c r="X56" s="4"/>
      <c r="Y56" s="19">
        <f t="shared" si="0"/>
        <v>5250</v>
      </c>
      <c r="Z56" s="4">
        <v>14.888122329999998</v>
      </c>
      <c r="AA56" s="4">
        <v>13.229707560000001</v>
      </c>
      <c r="AB56" s="4">
        <v>14.21681944</v>
      </c>
      <c r="AC56" s="4">
        <v>16.14199971</v>
      </c>
      <c r="AD56" s="4">
        <v>18.46873798</v>
      </c>
      <c r="AE56" s="4">
        <v>18.051095300000004</v>
      </c>
      <c r="AF56" s="4">
        <v>21.78830142</v>
      </c>
      <c r="AG56" s="4">
        <v>26.087277200000003</v>
      </c>
      <c r="AH56" s="4">
        <v>31.371969040000003</v>
      </c>
      <c r="AI56" s="4">
        <v>30.25026738</v>
      </c>
      <c r="AJ56" s="4">
        <v>24.014042069999995</v>
      </c>
      <c r="AK56" s="4">
        <v>22.853860749999999</v>
      </c>
      <c r="AL56" s="4">
        <v>25.58159732</v>
      </c>
      <c r="AM56" s="4">
        <v>23.462088430000001</v>
      </c>
      <c r="AN56" s="4">
        <v>25.657570870000001</v>
      </c>
      <c r="AO56" s="4">
        <v>26.945651040000001</v>
      </c>
      <c r="AP56" s="4">
        <v>27.193063560000002</v>
      </c>
      <c r="AQ56" s="4">
        <v>28.861510389999999</v>
      </c>
      <c r="AR56" s="4">
        <v>32.880588079999995</v>
      </c>
      <c r="AS56" s="4">
        <v>36.342302870000005</v>
      </c>
      <c r="AT56" s="4">
        <v>41.113876189999999</v>
      </c>
      <c r="AU56" s="4"/>
      <c r="AV56" s="41">
        <f>+Datos!Z56/Datos!Z$305*100</f>
        <v>0.31017005176668766</v>
      </c>
      <c r="AW56" s="41">
        <f>+Datos!AA56/Datos!AA$305*100</f>
        <v>0.330862034756566</v>
      </c>
      <c r="AX56" s="41">
        <f>+Datos!AB56/Datos!AB$305*100</f>
        <v>0.321675577238624</v>
      </c>
      <c r="AY56" s="41">
        <f>+Datos!AC56/Datos!AC$305*100</f>
        <v>0.32399289050156083</v>
      </c>
      <c r="AZ56" s="41">
        <f>+Datos!AD56/Datos!AD$305*100</f>
        <v>0.3459319866600109</v>
      </c>
      <c r="BA56" s="41">
        <f>+Datos!AE56/Datos!AE$305*100</f>
        <v>0.33427731407716554</v>
      </c>
      <c r="BB56" s="41">
        <f>+Datos!AF56/Datos!AF$305*100</f>
        <v>0.33931319803871351</v>
      </c>
      <c r="BC56" s="41">
        <f>+Datos!AG56/Datos!AG$305*100</f>
        <v>0.32749386685212778</v>
      </c>
      <c r="BD56" s="41">
        <f>+Datos!AH56/Datos!AH$305*100</f>
        <v>0.28478483881436373</v>
      </c>
      <c r="BE56" s="41">
        <f>+Datos!AI56/Datos!AI$305*100</f>
        <v>0.32291972553453679</v>
      </c>
      <c r="BF56" s="41">
        <f>+Datos!AJ56/Datos!AJ$305*100</f>
        <v>0.35771725237165647</v>
      </c>
      <c r="BG56" s="41">
        <f>+Datos!AK56/Datos!AK$305*100</f>
        <v>0.38031883390146864</v>
      </c>
      <c r="BH56" s="41">
        <f>+Datos!AL56/Datos!AL$305*100</f>
        <v>0.40141174694687992</v>
      </c>
      <c r="BI56" s="41">
        <f>+Datos!AM56/Datos!AM$305*100</f>
        <v>0.36991488662944511</v>
      </c>
      <c r="BJ56" s="41">
        <f>+Datos!AN56/Datos!AN$305*100</f>
        <v>0.37741817803909605</v>
      </c>
      <c r="BK56" s="41">
        <f>+Datos!AO56/Datos!AO$305*100</f>
        <v>0.39286556230541264</v>
      </c>
      <c r="BL56" s="41">
        <f>+Datos!AP56/Datos!AP$305*100</f>
        <v>0.35862117135241661</v>
      </c>
      <c r="BM56" s="41">
        <f>+Datos!AQ56/Datos!AQ$305*100</f>
        <v>0.36325092806006848</v>
      </c>
      <c r="BN56" s="41">
        <f>+Datos!AR56/Datos!AR$305*100</f>
        <v>0.35913030506415994</v>
      </c>
      <c r="BO56" s="41">
        <f>+Datos!AS56/Datos!AS$305*100</f>
        <v>0.35010260487191736</v>
      </c>
      <c r="BP56" s="41">
        <f>+Datos!AT56/Datos!AT$305*100</f>
        <v>0.34492004574227075</v>
      </c>
    </row>
    <row r="57" spans="1:68" thickBot="1" x14ac:dyDescent="0.3">
      <c r="A57" s="3">
        <v>54</v>
      </c>
      <c r="B57" s="19">
        <v>5350</v>
      </c>
      <c r="C57" s="4">
        <v>2621</v>
      </c>
      <c r="D57" s="4">
        <v>2478</v>
      </c>
      <c r="E57" s="4">
        <v>2667</v>
      </c>
      <c r="F57" s="4">
        <v>3087</v>
      </c>
      <c r="G57" s="4">
        <v>3398</v>
      </c>
      <c r="H57" s="4">
        <v>3407</v>
      </c>
      <c r="I57" s="4">
        <v>4030</v>
      </c>
      <c r="J57" s="4">
        <v>4721</v>
      </c>
      <c r="K57" s="4">
        <v>5940</v>
      </c>
      <c r="L57" s="4">
        <v>5563</v>
      </c>
      <c r="M57" s="4">
        <v>4387</v>
      </c>
      <c r="N57" s="4">
        <v>4275</v>
      </c>
      <c r="O57" s="4">
        <v>4565</v>
      </c>
      <c r="P57" s="4">
        <v>4335</v>
      </c>
      <c r="Q57" s="4">
        <v>4750</v>
      </c>
      <c r="R57" s="4">
        <v>4879</v>
      </c>
      <c r="S57" s="4">
        <v>5039</v>
      </c>
      <c r="T57" s="4">
        <v>5152</v>
      </c>
      <c r="U57" s="4">
        <v>6044</v>
      </c>
      <c r="V57" s="4">
        <v>6609</v>
      </c>
      <c r="W57" s="4">
        <v>7447</v>
      </c>
      <c r="X57" s="4"/>
      <c r="Y57" s="19">
        <f t="shared" si="0"/>
        <v>5350</v>
      </c>
      <c r="Z57" s="4">
        <v>14.02062267</v>
      </c>
      <c r="AA57" s="4">
        <v>13.257666460000001</v>
      </c>
      <c r="AB57" s="4">
        <v>14.262958339999999</v>
      </c>
      <c r="AC57" s="4">
        <v>16.516554170000003</v>
      </c>
      <c r="AD57" s="4">
        <v>18.174556750000001</v>
      </c>
      <c r="AE57" s="4">
        <v>18.222385920000001</v>
      </c>
      <c r="AF57" s="4">
        <v>21.557477049999996</v>
      </c>
      <c r="AG57" s="4">
        <v>25.254259129999998</v>
      </c>
      <c r="AH57" s="4">
        <v>31.77800375</v>
      </c>
      <c r="AI57" s="4">
        <v>29.76250473</v>
      </c>
      <c r="AJ57" s="4">
        <v>23.46944547</v>
      </c>
      <c r="AK57" s="4">
        <v>22.871058010000002</v>
      </c>
      <c r="AL57" s="4">
        <v>24.418906549999996</v>
      </c>
      <c r="AM57" s="4">
        <v>23.19152725</v>
      </c>
      <c r="AN57" s="4">
        <v>25.412886820000001</v>
      </c>
      <c r="AO57" s="4">
        <v>26.101008539999999</v>
      </c>
      <c r="AP57" s="4">
        <v>26.957720479999999</v>
      </c>
      <c r="AQ57" s="4">
        <v>27.560160679999999</v>
      </c>
      <c r="AR57" s="4">
        <v>32.327353680000002</v>
      </c>
      <c r="AS57" s="4">
        <v>35.356231230000006</v>
      </c>
      <c r="AT57" s="4">
        <v>39.839466629999997</v>
      </c>
      <c r="AU57" s="4"/>
      <c r="AV57" s="41">
        <f>+Datos!Z57/Datos!Z$305*100</f>
        <v>0.29209709343885376</v>
      </c>
      <c r="AW57" s="41">
        <f>+Datos!AA57/Datos!AA$305*100</f>
        <v>0.33156125947499621</v>
      </c>
      <c r="AX57" s="41">
        <f>+Datos!AB57/Datos!AB$305*100</f>
        <v>0.32271953488001437</v>
      </c>
      <c r="AY57" s="41">
        <f>+Datos!AC57/Datos!AC$305*100</f>
        <v>0.33151073118585178</v>
      </c>
      <c r="AZ57" s="41">
        <f>+Datos!AD57/Datos!AD$305*100</f>
        <v>0.34042177272757057</v>
      </c>
      <c r="BA57" s="41">
        <f>+Datos!AE57/Datos!AE$305*100</f>
        <v>0.33744934144883487</v>
      </c>
      <c r="BB57" s="41">
        <f>+Datos!AF57/Datos!AF$305*100</f>
        <v>0.33571852796048157</v>
      </c>
      <c r="BC57" s="41">
        <f>+Datos!AG57/Datos!AG$305*100</f>
        <v>0.31703634356173249</v>
      </c>
      <c r="BD57" s="41">
        <f>+Datos!AH57/Datos!AH$305*100</f>
        <v>0.2884706938301248</v>
      </c>
      <c r="BE57" s="41">
        <f>+Datos!AI57/Datos!AI$305*100</f>
        <v>0.31771288953915866</v>
      </c>
      <c r="BF57" s="41">
        <f>+Datos!AJ57/Datos!AJ$305*100</f>
        <v>0.34960484885228743</v>
      </c>
      <c r="BG57" s="41">
        <f>+Datos!AK57/Datos!AK$305*100</f>
        <v>0.38060501932725066</v>
      </c>
      <c r="BH57" s="41">
        <f>+Datos!AL57/Datos!AL$305*100</f>
        <v>0.3831674705122794</v>
      </c>
      <c r="BI57" s="41">
        <f>+Datos!AM57/Datos!AM$305*100</f>
        <v>0.36564908529105888</v>
      </c>
      <c r="BJ57" s="41">
        <f>+Datos!AN57/Datos!AN$305*100</f>
        <v>0.37381892038473236</v>
      </c>
      <c r="BK57" s="41">
        <f>+Datos!AO57/Datos!AO$305*100</f>
        <v>0.38055073828364538</v>
      </c>
      <c r="BL57" s="41">
        <f>+Datos!AP57/Datos!AP$305*100</f>
        <v>0.35551747504276526</v>
      </c>
      <c r="BM57" s="41">
        <f>+Datos!AQ57/Datos!AQ$305*100</f>
        <v>0.34687214249062065</v>
      </c>
      <c r="BN57" s="41">
        <f>+Datos!AR57/Datos!AR$305*100</f>
        <v>0.35308773555899847</v>
      </c>
      <c r="BO57" s="41">
        <f>+Datos!AS57/Datos!AS$305*100</f>
        <v>0.34060331004216399</v>
      </c>
      <c r="BP57" s="41">
        <f>+Datos!AT57/Datos!AT$305*100</f>
        <v>0.33422853609968189</v>
      </c>
    </row>
    <row r="58" spans="1:68" thickBot="1" x14ac:dyDescent="0.3">
      <c r="A58" s="3">
        <v>55</v>
      </c>
      <c r="B58" s="19">
        <v>5450</v>
      </c>
      <c r="C58" s="4">
        <v>2507</v>
      </c>
      <c r="D58" s="4">
        <v>2273</v>
      </c>
      <c r="E58" s="4">
        <v>2463</v>
      </c>
      <c r="F58" s="4">
        <v>2798</v>
      </c>
      <c r="G58" s="4">
        <v>3159</v>
      </c>
      <c r="H58" s="4">
        <v>3226</v>
      </c>
      <c r="I58" s="4">
        <v>3926</v>
      </c>
      <c r="J58" s="4">
        <v>4598</v>
      </c>
      <c r="K58" s="4">
        <v>5780</v>
      </c>
      <c r="L58" s="4">
        <v>5442</v>
      </c>
      <c r="M58" s="4">
        <v>4277</v>
      </c>
      <c r="N58" s="4">
        <v>4043</v>
      </c>
      <c r="O58" s="4">
        <v>4585</v>
      </c>
      <c r="P58" s="4">
        <v>4269</v>
      </c>
      <c r="Q58" s="4">
        <v>4510</v>
      </c>
      <c r="R58" s="4">
        <v>4571</v>
      </c>
      <c r="S58" s="4">
        <v>4627</v>
      </c>
      <c r="T58" s="4">
        <v>5049</v>
      </c>
      <c r="U58" s="4">
        <v>5832</v>
      </c>
      <c r="V58" s="4">
        <v>6370</v>
      </c>
      <c r="W58" s="4">
        <v>7422</v>
      </c>
      <c r="X58" s="4"/>
      <c r="Y58" s="19">
        <f t="shared" si="0"/>
        <v>5450</v>
      </c>
      <c r="Z58" s="4">
        <v>13.662590889999999</v>
      </c>
      <c r="AA58" s="4">
        <v>12.387829330000001</v>
      </c>
      <c r="AB58" s="4">
        <v>13.422792830000001</v>
      </c>
      <c r="AC58" s="4">
        <v>15.2470325</v>
      </c>
      <c r="AD58" s="4">
        <v>17.218848480000002</v>
      </c>
      <c r="AE58" s="4">
        <v>17.578505900000003</v>
      </c>
      <c r="AF58" s="4">
        <v>21.397983329999999</v>
      </c>
      <c r="AG58" s="4">
        <v>25.056913270000003</v>
      </c>
      <c r="AH58" s="4">
        <v>31.503187710000002</v>
      </c>
      <c r="AI58" s="4">
        <v>29.658338180000001</v>
      </c>
      <c r="AJ58" s="4">
        <v>23.309444350000003</v>
      </c>
      <c r="AK58" s="4">
        <v>22.035618240000002</v>
      </c>
      <c r="AL58" s="4">
        <v>24.986705119999996</v>
      </c>
      <c r="AM58" s="4">
        <v>23.264750830000001</v>
      </c>
      <c r="AN58" s="4">
        <v>24.57901292</v>
      </c>
      <c r="AO58" s="4">
        <v>24.913551959999999</v>
      </c>
      <c r="AP58" s="4">
        <v>25.212343540000003</v>
      </c>
      <c r="AQ58" s="4">
        <v>27.515183490000005</v>
      </c>
      <c r="AR58" s="4">
        <v>31.782821989999999</v>
      </c>
      <c r="AS58" s="4">
        <v>34.716795379999994</v>
      </c>
      <c r="AT58" s="4">
        <v>40.448099069999998</v>
      </c>
      <c r="AU58" s="4"/>
      <c r="AV58" s="41">
        <f>+Datos!Z58/Datos!Z$305*100</f>
        <v>0.28463807790450735</v>
      </c>
      <c r="AW58" s="41">
        <f>+Datos!AA58/Datos!AA$305*100</f>
        <v>0.30980748438712025</v>
      </c>
      <c r="AX58" s="41">
        <f>+Datos!AB58/Datos!AB$305*100</f>
        <v>0.30370960607379804</v>
      </c>
      <c r="AY58" s="41">
        <f>+Datos!AC58/Datos!AC$305*100</f>
        <v>0.30602962582051974</v>
      </c>
      <c r="AZ58" s="41">
        <f>+Datos!AD58/Datos!AD$305*100</f>
        <v>0.32252070873139921</v>
      </c>
      <c r="BA58" s="41">
        <f>+Datos!AE58/Datos!AE$305*100</f>
        <v>0.32552571686559134</v>
      </c>
      <c r="BB58" s="41">
        <f>+Datos!AF58/Datos!AF$305*100</f>
        <v>0.33323470312452563</v>
      </c>
      <c r="BC58" s="41">
        <f>+Datos!AG58/Datos!AG$305*100</f>
        <v>0.31455890759541189</v>
      </c>
      <c r="BD58" s="41">
        <f>+Datos!AH58/Datos!AH$305*100</f>
        <v>0.28597600050835043</v>
      </c>
      <c r="BE58" s="41">
        <f>+Datos!AI58/Datos!AI$305*100</f>
        <v>0.31660091808735857</v>
      </c>
      <c r="BF58" s="41">
        <f>+Datos!AJ58/Datos!AJ$305*100</f>
        <v>0.34722144497317586</v>
      </c>
      <c r="BG58" s="41">
        <f>+Datos!AK58/Datos!AK$305*100</f>
        <v>0.3667021832770524</v>
      </c>
      <c r="BH58" s="41">
        <f>+Datos!AL58/Datos!AL$305*100</f>
        <v>0.39207703988148568</v>
      </c>
      <c r="BI58" s="41">
        <f>+Datos!AM58/Datos!AM$305*100</f>
        <v>0.36680356445752849</v>
      </c>
      <c r="BJ58" s="41">
        <f>+Datos!AN58/Datos!AN$305*100</f>
        <v>0.36155278772365729</v>
      </c>
      <c r="BK58" s="41">
        <f>+Datos!AO58/Datos!AO$305*100</f>
        <v>0.36323771080019579</v>
      </c>
      <c r="BL58" s="41">
        <f>+Datos!AP58/Datos!AP$305*100</f>
        <v>0.33249950498973252</v>
      </c>
      <c r="BM58" s="41">
        <f>+Datos!AQ58/Datos!AQ$305*100</f>
        <v>0.34630605964227834</v>
      </c>
      <c r="BN58" s="41">
        <f>+Datos!AR58/Datos!AR$305*100</f>
        <v>0.34714021930804201</v>
      </c>
      <c r="BO58" s="41">
        <f>+Datos!AS58/Datos!AS$305*100</f>
        <v>0.33444332184509534</v>
      </c>
      <c r="BP58" s="41">
        <f>+Datos!AT58/Datos!AT$305*100</f>
        <v>0.33933458662322974</v>
      </c>
    </row>
    <row r="59" spans="1:68" thickBot="1" x14ac:dyDescent="0.3">
      <c r="A59" s="3">
        <v>56</v>
      </c>
      <c r="B59" s="19">
        <v>5550</v>
      </c>
      <c r="C59" s="4">
        <v>2509</v>
      </c>
      <c r="D59" s="4">
        <v>2204</v>
      </c>
      <c r="E59" s="4">
        <v>2351</v>
      </c>
      <c r="F59" s="4">
        <v>2711</v>
      </c>
      <c r="G59" s="4">
        <v>3055</v>
      </c>
      <c r="H59" s="4">
        <v>3139</v>
      </c>
      <c r="I59" s="4">
        <v>3662</v>
      </c>
      <c r="J59" s="4">
        <v>4338</v>
      </c>
      <c r="K59" s="4">
        <v>5533</v>
      </c>
      <c r="L59" s="4">
        <v>5233</v>
      </c>
      <c r="M59" s="4">
        <v>4292</v>
      </c>
      <c r="N59" s="4">
        <v>3873</v>
      </c>
      <c r="O59" s="4">
        <v>4356</v>
      </c>
      <c r="P59" s="4">
        <v>4017</v>
      </c>
      <c r="Q59" s="4">
        <v>4347</v>
      </c>
      <c r="R59" s="4">
        <v>4351</v>
      </c>
      <c r="S59" s="4">
        <v>4515</v>
      </c>
      <c r="T59" s="4">
        <v>4788</v>
      </c>
      <c r="U59" s="4">
        <v>5565</v>
      </c>
      <c r="V59" s="4">
        <v>6272</v>
      </c>
      <c r="W59" s="4">
        <v>7138</v>
      </c>
      <c r="X59" s="4"/>
      <c r="Y59" s="19">
        <f t="shared" si="0"/>
        <v>5550</v>
      </c>
      <c r="Z59" s="4">
        <v>13.926856789999999</v>
      </c>
      <c r="AA59" s="4">
        <v>12.231897889999997</v>
      </c>
      <c r="AB59" s="4">
        <v>13.049126899999999</v>
      </c>
      <c r="AC59" s="4">
        <v>15.045145539999998</v>
      </c>
      <c r="AD59" s="4">
        <v>16.954457429999998</v>
      </c>
      <c r="AE59" s="4">
        <v>17.421056589999999</v>
      </c>
      <c r="AF59" s="4">
        <v>20.321074109999998</v>
      </c>
      <c r="AG59" s="4">
        <v>24.077401369999997</v>
      </c>
      <c r="AH59" s="4">
        <v>30.708190030000004</v>
      </c>
      <c r="AI59" s="4">
        <v>29.041379460000002</v>
      </c>
      <c r="AJ59" s="4">
        <v>23.819157649999998</v>
      </c>
      <c r="AK59" s="4">
        <v>21.495872080000002</v>
      </c>
      <c r="AL59" s="4">
        <v>24.172793750000004</v>
      </c>
      <c r="AM59" s="4">
        <v>22.294055370000002</v>
      </c>
      <c r="AN59" s="4">
        <v>24.124053460000003</v>
      </c>
      <c r="AO59" s="4">
        <v>24.145439540000005</v>
      </c>
      <c r="AP59" s="4">
        <v>25.056631329999998</v>
      </c>
      <c r="AQ59" s="4">
        <v>26.574099080000003</v>
      </c>
      <c r="AR59" s="4">
        <v>30.881305990000001</v>
      </c>
      <c r="AS59" s="4">
        <v>34.806135830000002</v>
      </c>
      <c r="AT59" s="4">
        <v>39.612588589999994</v>
      </c>
      <c r="AU59" s="4"/>
      <c r="AV59" s="41">
        <f>+Datos!Z59/Datos!Z$305*100</f>
        <v>0.29014363233684859</v>
      </c>
      <c r="AW59" s="41">
        <f>+Datos!AA59/Datos!AA$305*100</f>
        <v>0.30590779172294458</v>
      </c>
      <c r="AX59" s="41">
        <f>+Datos!AB59/Datos!AB$305*100</f>
        <v>0.29525488775691705</v>
      </c>
      <c r="AY59" s="41">
        <f>+Datos!AC59/Datos!AC$305*100</f>
        <v>0.30197746742006754</v>
      </c>
      <c r="AZ59" s="41">
        <f>+Datos!AD59/Datos!AD$305*100</f>
        <v>0.31756848507211766</v>
      </c>
      <c r="BA59" s="41">
        <f>+Datos!AE59/Datos!AE$305*100</f>
        <v>0.32261000834068515</v>
      </c>
      <c r="BB59" s="41">
        <f>+Datos!AF59/Datos!AF$305*100</f>
        <v>0.31646379912463152</v>
      </c>
      <c r="BC59" s="41">
        <f>+Datos!AG59/Datos!AG$305*100</f>
        <v>0.3022623333956837</v>
      </c>
      <c r="BD59" s="41">
        <f>+Datos!AH59/Datos!AH$305*100</f>
        <v>0.27875926234735315</v>
      </c>
      <c r="BE59" s="41">
        <f>+Datos!AI59/Datos!AI$305*100</f>
        <v>0.31001492206868336</v>
      </c>
      <c r="BF59" s="41">
        <f>+Datos!AJ59/Datos!AJ$305*100</f>
        <v>0.35481422092658654</v>
      </c>
      <c r="BG59" s="41">
        <f>+Datos!AK59/Datos!AK$305*100</f>
        <v>0.35772008469775674</v>
      </c>
      <c r="BH59" s="41">
        <f>+Datos!AL59/Datos!AL$305*100</f>
        <v>0.37930560966918236</v>
      </c>
      <c r="BI59" s="41">
        <f>+Datos!AM59/Datos!AM$305*100</f>
        <v>0.35149909989083278</v>
      </c>
      <c r="BJ59" s="41">
        <f>+Datos!AN59/Datos!AN$305*100</f>
        <v>0.35486041722043005</v>
      </c>
      <c r="BK59" s="41">
        <f>+Datos!AO59/Datos!AO$305*100</f>
        <v>0.35203868957969869</v>
      </c>
      <c r="BL59" s="41">
        <f>+Datos!AP59/Datos!AP$305*100</f>
        <v>0.33044597780913876</v>
      </c>
      <c r="BM59" s="41">
        <f>+Datos!AQ59/Datos!AQ$305*100</f>
        <v>0.3344615726180023</v>
      </c>
      <c r="BN59" s="41">
        <f>+Datos!AR59/Datos!AR$305*100</f>
        <v>0.33729362789938194</v>
      </c>
      <c r="BO59" s="41">
        <f>+Datos!AS59/Datos!AS$305*100</f>
        <v>0.33530398068604217</v>
      </c>
      <c r="BP59" s="41">
        <f>+Datos!AT59/Datos!AT$305*100</f>
        <v>0.33232516937324924</v>
      </c>
    </row>
    <row r="60" spans="1:68" thickBot="1" x14ac:dyDescent="0.3">
      <c r="A60" s="3">
        <v>57</v>
      </c>
      <c r="B60" s="19">
        <v>5650</v>
      </c>
      <c r="C60" s="4">
        <v>2262</v>
      </c>
      <c r="D60" s="4">
        <v>2102</v>
      </c>
      <c r="E60" s="4">
        <v>2309</v>
      </c>
      <c r="F60" s="4">
        <v>2617</v>
      </c>
      <c r="G60" s="4">
        <v>2953</v>
      </c>
      <c r="H60" s="4">
        <v>2994</v>
      </c>
      <c r="I60" s="4">
        <v>3568</v>
      </c>
      <c r="J60" s="4">
        <v>4174</v>
      </c>
      <c r="K60" s="4">
        <v>5345</v>
      </c>
      <c r="L60" s="4">
        <v>5093</v>
      </c>
      <c r="M60" s="4">
        <v>3997</v>
      </c>
      <c r="N60" s="4">
        <v>3712</v>
      </c>
      <c r="O60" s="4">
        <v>4124</v>
      </c>
      <c r="P60" s="4">
        <v>3953</v>
      </c>
      <c r="Q60" s="4">
        <v>4148</v>
      </c>
      <c r="R60" s="4">
        <v>4137</v>
      </c>
      <c r="S60" s="4">
        <v>4421</v>
      </c>
      <c r="T60" s="4">
        <v>4590</v>
      </c>
      <c r="U60" s="4">
        <v>5288</v>
      </c>
      <c r="V60" s="4">
        <v>5969</v>
      </c>
      <c r="W60" s="4">
        <v>6630</v>
      </c>
      <c r="X60" s="4"/>
      <c r="Y60" s="19">
        <f t="shared" si="0"/>
        <v>5650</v>
      </c>
      <c r="Z60" s="4">
        <v>12.780316590000002</v>
      </c>
      <c r="AA60" s="4">
        <v>11.876607010000003</v>
      </c>
      <c r="AB60" s="4">
        <v>13.043852189999999</v>
      </c>
      <c r="AC60" s="4">
        <v>14.784164310000001</v>
      </c>
      <c r="AD60" s="4">
        <v>16.68507503</v>
      </c>
      <c r="AE60" s="4">
        <v>16.911541660000001</v>
      </c>
      <c r="AF60" s="4">
        <v>20.160603120000005</v>
      </c>
      <c r="AG60" s="4">
        <v>23.580396269999998</v>
      </c>
      <c r="AH60" s="4">
        <v>30.196721070000002</v>
      </c>
      <c r="AI60" s="4">
        <v>28.77244434</v>
      </c>
      <c r="AJ60" s="4">
        <v>22.583236579999994</v>
      </c>
      <c r="AK60" s="4">
        <v>20.970721519999998</v>
      </c>
      <c r="AL60" s="4">
        <v>23.299340389999998</v>
      </c>
      <c r="AM60" s="4">
        <v>22.332606949999999</v>
      </c>
      <c r="AN60" s="4">
        <v>23.435664450000001</v>
      </c>
      <c r="AO60" s="4">
        <v>23.370122810000002</v>
      </c>
      <c r="AP60" s="4">
        <v>24.975630679999998</v>
      </c>
      <c r="AQ60" s="4">
        <v>25.933829920000001</v>
      </c>
      <c r="AR60" s="4">
        <v>29.87482009</v>
      </c>
      <c r="AS60" s="4">
        <v>33.724424010000007</v>
      </c>
      <c r="AT60" s="4">
        <v>37.45904745</v>
      </c>
      <c r="AU60" s="4"/>
      <c r="AV60" s="41">
        <f>+Datos!Z60/Datos!Z$305*100</f>
        <v>0.26625731374649164</v>
      </c>
      <c r="AW60" s="41">
        <f>+Datos!AA60/Datos!AA$305*100</f>
        <v>0.29702231462875173</v>
      </c>
      <c r="AX60" s="41">
        <f>+Datos!AB60/Datos!AB$305*100</f>
        <v>0.29513554000890785</v>
      </c>
      <c r="AY60" s="41">
        <f>+Datos!AC60/Datos!AC$305*100</f>
        <v>0.29673920297988365</v>
      </c>
      <c r="AZ60" s="41">
        <f>+Datos!AD60/Datos!AD$305*100</f>
        <v>0.31252277004252788</v>
      </c>
      <c r="BA60" s="41">
        <f>+Datos!AE60/Datos!AE$305*100</f>
        <v>0.31317460957667692</v>
      </c>
      <c r="BB60" s="41">
        <f>+Datos!AF60/Datos!AF$305*100</f>
        <v>0.31396475508444971</v>
      </c>
      <c r="BC60" s="41">
        <f>+Datos!AG60/Datos!AG$305*100</f>
        <v>0.29602304208151664</v>
      </c>
      <c r="BD60" s="41">
        <f>+Datos!AH60/Datos!AH$305*100</f>
        <v>0.27411630846879892</v>
      </c>
      <c r="BE60" s="41">
        <f>+Datos!AI60/Datos!AI$305*100</f>
        <v>0.30714405636538</v>
      </c>
      <c r="BF60" s="41">
        <f>+Datos!AJ60/Datos!AJ$305*100</f>
        <v>0.33640373059680756</v>
      </c>
      <c r="BG60" s="41">
        <f>+Datos!AK60/Datos!AK$305*100</f>
        <v>0.34898087643939257</v>
      </c>
      <c r="BH60" s="41">
        <f>+Datos!AL60/Datos!AL$305*100</f>
        <v>0.3655998807137778</v>
      </c>
      <c r="BI60" s="41">
        <f>+Datos!AM60/Datos!AM$305*100</f>
        <v>0.35210692316230463</v>
      </c>
      <c r="BJ60" s="41">
        <f>+Datos!AN60/Datos!AN$305*100</f>
        <v>0.34473434070084336</v>
      </c>
      <c r="BK60" s="41">
        <f>+Datos!AO60/Datos!AO$305*100</f>
        <v>0.34073463006211335</v>
      </c>
      <c r="BL60" s="41">
        <f>+Datos!AP60/Datos!AP$305*100</f>
        <v>0.32937774406933912</v>
      </c>
      <c r="BM60" s="41">
        <f>+Datos!AQ60/Datos!AQ$305*100</f>
        <v>0.32640314589551078</v>
      </c>
      <c r="BN60" s="41">
        <f>+Datos!AR60/Datos!AR$305*100</f>
        <v>0.32630052803662007</v>
      </c>
      <c r="BO60" s="41">
        <f>+Datos!AS60/Datos!AS$305*100</f>
        <v>0.32488333873450087</v>
      </c>
      <c r="BP60" s="41">
        <f>+Datos!AT60/Datos!AT$305*100</f>
        <v>0.31425828837463088</v>
      </c>
    </row>
    <row r="61" spans="1:68" thickBot="1" x14ac:dyDescent="0.3">
      <c r="A61" s="3">
        <v>58</v>
      </c>
      <c r="B61" s="19">
        <v>5750</v>
      </c>
      <c r="C61" s="4">
        <v>2320</v>
      </c>
      <c r="D61" s="4">
        <v>2096</v>
      </c>
      <c r="E61" s="4">
        <v>2217</v>
      </c>
      <c r="F61" s="4">
        <v>2584</v>
      </c>
      <c r="G61" s="4">
        <v>2950</v>
      </c>
      <c r="H61" s="4">
        <v>2900</v>
      </c>
      <c r="I61" s="4">
        <v>3572</v>
      </c>
      <c r="J61" s="4">
        <v>4172</v>
      </c>
      <c r="K61" s="4">
        <v>5257</v>
      </c>
      <c r="L61" s="4">
        <v>5015</v>
      </c>
      <c r="M61" s="4">
        <v>3825</v>
      </c>
      <c r="N61" s="4">
        <v>3643</v>
      </c>
      <c r="O61" s="4">
        <v>4088</v>
      </c>
      <c r="P61" s="4">
        <v>3815</v>
      </c>
      <c r="Q61" s="4">
        <v>3946</v>
      </c>
      <c r="R61" s="4">
        <v>4055</v>
      </c>
      <c r="S61" s="4">
        <v>4163</v>
      </c>
      <c r="T61" s="4">
        <v>4400</v>
      </c>
      <c r="U61" s="4">
        <v>5131</v>
      </c>
      <c r="V61" s="4">
        <v>5644</v>
      </c>
      <c r="W61" s="4">
        <v>6589</v>
      </c>
      <c r="X61" s="4"/>
      <c r="Y61" s="19">
        <f t="shared" si="0"/>
        <v>5750</v>
      </c>
      <c r="Z61" s="4">
        <v>13.338321329999998</v>
      </c>
      <c r="AA61" s="4">
        <v>12.04855512</v>
      </c>
      <c r="AB61" s="4">
        <v>12.749679649999999</v>
      </c>
      <c r="AC61" s="4">
        <v>14.85699715</v>
      </c>
      <c r="AD61" s="4">
        <v>16.962712889999999</v>
      </c>
      <c r="AE61" s="4">
        <v>16.674229109999999</v>
      </c>
      <c r="AF61" s="4">
        <v>20.538720169999998</v>
      </c>
      <c r="AG61" s="4">
        <v>23.988628060000003</v>
      </c>
      <c r="AH61" s="4">
        <v>30.230523999999999</v>
      </c>
      <c r="AI61" s="4">
        <v>28.835238139999998</v>
      </c>
      <c r="AJ61" s="4">
        <v>21.990910849999995</v>
      </c>
      <c r="AK61" s="4">
        <v>20.945345530000001</v>
      </c>
      <c r="AL61" s="4">
        <v>23.503625379999999</v>
      </c>
      <c r="AM61" s="4">
        <v>21.93680011</v>
      </c>
      <c r="AN61" s="4">
        <v>22.689283030000002</v>
      </c>
      <c r="AO61" s="4">
        <v>23.31410511</v>
      </c>
      <c r="AP61" s="4">
        <v>23.938373070000001</v>
      </c>
      <c r="AQ61" s="4">
        <v>25.300885759999996</v>
      </c>
      <c r="AR61" s="4">
        <v>29.505078759999996</v>
      </c>
      <c r="AS61" s="4">
        <v>32.449646420000001</v>
      </c>
      <c r="AT61" s="4">
        <v>37.886401249999999</v>
      </c>
      <c r="AU61" s="4"/>
      <c r="AV61" s="41">
        <f>+Datos!Z61/Datos!Z$305*100</f>
        <v>0.27788244385058153</v>
      </c>
      <c r="AW61" s="41">
        <f>+Datos!AA61/Datos!AA$305*100</f>
        <v>0.30132256852999101</v>
      </c>
      <c r="AX61" s="41">
        <f>+Datos!AB61/Datos!AB$305*100</f>
        <v>0.28847947168000942</v>
      </c>
      <c r="AY61" s="41">
        <f>+Datos!AC61/Datos!AC$305*100</f>
        <v>0.29820106165780313</v>
      </c>
      <c r="AZ61" s="41">
        <f>+Datos!AD61/Datos!AD$305*100</f>
        <v>0.31772311543623266</v>
      </c>
      <c r="BA61" s="41">
        <f>+Datos!AE61/Datos!AE$305*100</f>
        <v>0.30877996202247543</v>
      </c>
      <c r="BB61" s="41">
        <f>+Datos!AF61/Datos!AF$305*100</f>
        <v>0.31985324097397805</v>
      </c>
      <c r="BC61" s="41">
        <f>+Datos!AG61/Datos!AG$305*100</f>
        <v>0.3011478930367964</v>
      </c>
      <c r="BD61" s="41">
        <f>+Datos!AH61/Datos!AH$305*100</f>
        <v>0.27442316080437368</v>
      </c>
      <c r="BE61" s="41">
        <f>+Datos!AI61/Datos!AI$305*100</f>
        <v>0.30781437628045877</v>
      </c>
      <c r="BF61" s="41">
        <f>+Datos!AJ61/Datos!AJ$305*100</f>
        <v>0.32758034584437823</v>
      </c>
      <c r="BG61" s="41">
        <f>+Datos!AK61/Datos!AK$305*100</f>
        <v>0.34855858599877659</v>
      </c>
      <c r="BH61" s="41">
        <f>+Datos!AL61/Datos!AL$305*100</f>
        <v>0.36880540356229891</v>
      </c>
      <c r="BI61" s="41">
        <f>+Datos!AM61/Datos!AM$305*100</f>
        <v>0.34586643682271073</v>
      </c>
      <c r="BJ61" s="41">
        <f>+Datos!AN61/Datos!AN$305*100</f>
        <v>0.33375520642948464</v>
      </c>
      <c r="BK61" s="41">
        <f>+Datos!AO61/Datos!AO$305*100</f>
        <v>0.33991789621601376</v>
      </c>
      <c r="BL61" s="41">
        <f>+Datos!AP61/Datos!AP$305*100</f>
        <v>0.31569842697909484</v>
      </c>
      <c r="BM61" s="41">
        <f>+Datos!AQ61/Datos!AQ$305*100</f>
        <v>0.31843691161243376</v>
      </c>
      <c r="BN61" s="41">
        <f>+Datos!AR61/Datos!AR$305*100</f>
        <v>0.32226211740008714</v>
      </c>
      <c r="BO61" s="41">
        <f>+Datos!AS61/Datos!AS$305*100</f>
        <v>0.31260280283979391</v>
      </c>
      <c r="BP61" s="41">
        <f>+Datos!AT61/Datos!AT$305*100</f>
        <v>0.3178435229937881</v>
      </c>
    </row>
    <row r="62" spans="1:68" thickBot="1" x14ac:dyDescent="0.3">
      <c r="A62" s="3">
        <v>59</v>
      </c>
      <c r="B62" s="19">
        <v>5850</v>
      </c>
      <c r="C62" s="4">
        <v>2239</v>
      </c>
      <c r="D62" s="4">
        <v>2049</v>
      </c>
      <c r="E62" s="4">
        <v>2115</v>
      </c>
      <c r="F62" s="4">
        <v>2478</v>
      </c>
      <c r="G62" s="4">
        <v>2773</v>
      </c>
      <c r="H62" s="4">
        <v>3026</v>
      </c>
      <c r="I62" s="4">
        <v>3536</v>
      </c>
      <c r="J62" s="4">
        <v>4084</v>
      </c>
      <c r="K62" s="4">
        <v>5183</v>
      </c>
      <c r="L62" s="4">
        <v>4756</v>
      </c>
      <c r="M62" s="4">
        <v>3820</v>
      </c>
      <c r="N62" s="4">
        <v>3491</v>
      </c>
      <c r="O62" s="4">
        <v>4002</v>
      </c>
      <c r="P62" s="4">
        <v>3660</v>
      </c>
      <c r="Q62" s="4">
        <v>3962</v>
      </c>
      <c r="R62" s="4">
        <v>3809</v>
      </c>
      <c r="S62" s="4">
        <v>4090</v>
      </c>
      <c r="T62" s="4">
        <v>4299</v>
      </c>
      <c r="U62" s="4">
        <v>4998</v>
      </c>
      <c r="V62" s="4">
        <v>5583</v>
      </c>
      <c r="W62" s="4">
        <v>6300</v>
      </c>
      <c r="X62" s="4"/>
      <c r="Y62" s="19">
        <f t="shared" si="0"/>
        <v>5850</v>
      </c>
      <c r="Z62" s="4">
        <v>13.098554810000001</v>
      </c>
      <c r="AA62" s="4">
        <v>11.98431237</v>
      </c>
      <c r="AB62" s="4">
        <v>12.369952550000001</v>
      </c>
      <c r="AC62" s="4">
        <v>14.49703648</v>
      </c>
      <c r="AD62" s="4">
        <v>16.219568810000002</v>
      </c>
      <c r="AE62" s="4">
        <v>17.703423839999999</v>
      </c>
      <c r="AF62" s="4">
        <v>20.685218840000001</v>
      </c>
      <c r="AG62" s="4">
        <v>23.89078688</v>
      </c>
      <c r="AH62" s="4">
        <v>30.321138199999996</v>
      </c>
      <c r="AI62" s="4">
        <v>27.824971759999997</v>
      </c>
      <c r="AJ62" s="4">
        <v>22.346227450000001</v>
      </c>
      <c r="AK62" s="4">
        <v>20.421022440000002</v>
      </c>
      <c r="AL62" s="4">
        <v>23.412461520000001</v>
      </c>
      <c r="AM62" s="4">
        <v>21.408624739999997</v>
      </c>
      <c r="AN62" s="4">
        <v>23.177613509999997</v>
      </c>
      <c r="AO62" s="4">
        <v>22.27682424</v>
      </c>
      <c r="AP62" s="4">
        <v>23.923511680000001</v>
      </c>
      <c r="AQ62" s="4">
        <v>25.150495759999998</v>
      </c>
      <c r="AR62" s="4">
        <v>29.238306039999998</v>
      </c>
      <c r="AS62" s="4">
        <v>32.662148209999998</v>
      </c>
      <c r="AT62" s="4">
        <v>36.851284360000001</v>
      </c>
      <c r="AU62" s="4"/>
      <c r="AV62" s="41">
        <f>+Datos!Z62/Datos!Z$305*100</f>
        <v>0.27288729454485189</v>
      </c>
      <c r="AW62" s="41">
        <f>+Datos!AA62/Datos!AA$305*100</f>
        <v>0.29971592024340127</v>
      </c>
      <c r="AX62" s="41">
        <f>+Datos!AB62/Datos!AB$305*100</f>
        <v>0.2798876108491703</v>
      </c>
      <c r="AY62" s="41">
        <f>+Datos!AC62/Datos!AC$305*100</f>
        <v>0.29097613909334979</v>
      </c>
      <c r="AZ62" s="41">
        <f>+Datos!AD62/Datos!AD$305*100</f>
        <v>0.30380352286594353</v>
      </c>
      <c r="BA62" s="41">
        <f>+Datos!AE62/Datos!AE$305*100</f>
        <v>0.32783899662891136</v>
      </c>
      <c r="BB62" s="41">
        <f>+Datos!AF62/Datos!AF$305*100</f>
        <v>0.32213469152250457</v>
      </c>
      <c r="BC62" s="41">
        <f>+Datos!AG62/Datos!AG$305*100</f>
        <v>0.2999196166578581</v>
      </c>
      <c r="BD62" s="41">
        <f>+Datos!AH62/Datos!AH$305*100</f>
        <v>0.27524572792817736</v>
      </c>
      <c r="BE62" s="41">
        <f>+Datos!AI62/Datos!AI$305*100</f>
        <v>0.29702984541835925</v>
      </c>
      <c r="BF62" s="41">
        <f>+Datos!AJ62/Datos!AJ$305*100</f>
        <v>0.33287320231158773</v>
      </c>
      <c r="BG62" s="41">
        <f>+Datos!AK62/Datos!AK$305*100</f>
        <v>0.33983314794882197</v>
      </c>
      <c r="BH62" s="41">
        <f>+Datos!AL62/Datos!AL$305*100</f>
        <v>0.36737491257914162</v>
      </c>
      <c r="BI62" s="41">
        <f>+Datos!AM62/Datos!AM$305*100</f>
        <v>0.3375389627917037</v>
      </c>
      <c r="BJ62" s="41">
        <f>+Datos!AN62/Datos!AN$305*100</f>
        <v>0.34093845853765881</v>
      </c>
      <c r="BK62" s="41">
        <f>+Datos!AO62/Datos!AO$305*100</f>
        <v>0.32479441927139446</v>
      </c>
      <c r="BL62" s="41">
        <f>+Datos!AP62/Datos!AP$305*100</f>
        <v>0.31550243548744233</v>
      </c>
      <c r="BM62" s="41">
        <f>+Datos!AQ62/Datos!AQ$305*100</f>
        <v>0.31654410328976607</v>
      </c>
      <c r="BN62" s="41">
        <f>+Datos!AR62/Datos!AR$305*100</f>
        <v>0.31934835660957772</v>
      </c>
      <c r="BO62" s="41">
        <f>+Datos!AS62/Datos!AS$305*100</f>
        <v>0.31464993316296225</v>
      </c>
      <c r="BP62" s="41">
        <f>+Datos!AT62/Datos!AT$305*100</f>
        <v>0.30915953116102007</v>
      </c>
    </row>
    <row r="63" spans="1:68" thickBot="1" x14ac:dyDescent="0.3">
      <c r="A63" s="3">
        <v>60</v>
      </c>
      <c r="B63" s="19">
        <v>5950</v>
      </c>
      <c r="C63" s="4">
        <v>2163</v>
      </c>
      <c r="D63" s="4">
        <v>1922</v>
      </c>
      <c r="E63" s="4">
        <v>2147</v>
      </c>
      <c r="F63" s="4">
        <v>2480</v>
      </c>
      <c r="G63" s="4">
        <v>2780</v>
      </c>
      <c r="H63" s="4">
        <v>2811</v>
      </c>
      <c r="I63" s="4">
        <v>3274</v>
      </c>
      <c r="J63" s="4">
        <v>4106</v>
      </c>
      <c r="K63" s="4">
        <v>5041</v>
      </c>
      <c r="L63" s="4">
        <v>4661</v>
      </c>
      <c r="M63" s="4">
        <v>3725</v>
      </c>
      <c r="N63" s="4">
        <v>3391</v>
      </c>
      <c r="O63" s="4">
        <v>3856</v>
      </c>
      <c r="P63" s="4">
        <v>3550</v>
      </c>
      <c r="Q63" s="4">
        <v>3991</v>
      </c>
      <c r="R63" s="4">
        <v>3710</v>
      </c>
      <c r="S63" s="4">
        <v>3907</v>
      </c>
      <c r="T63" s="4">
        <v>4067</v>
      </c>
      <c r="U63" s="4">
        <v>4851</v>
      </c>
      <c r="V63" s="4">
        <v>5397</v>
      </c>
      <c r="W63" s="4">
        <v>6117</v>
      </c>
      <c r="X63" s="4"/>
      <c r="Y63" s="19">
        <f t="shared" si="0"/>
        <v>5950</v>
      </c>
      <c r="Z63" s="4">
        <v>12.871025359999999</v>
      </c>
      <c r="AA63" s="4">
        <v>11.43452662</v>
      </c>
      <c r="AB63" s="4">
        <v>12.77549507</v>
      </c>
      <c r="AC63" s="4">
        <v>14.756769</v>
      </c>
      <c r="AD63" s="4">
        <v>16.535542039999999</v>
      </c>
      <c r="AE63" s="4">
        <v>16.725206719999999</v>
      </c>
      <c r="AF63" s="4">
        <v>19.481738789999998</v>
      </c>
      <c r="AG63" s="4">
        <v>24.429119100000001</v>
      </c>
      <c r="AH63" s="4">
        <v>29.992297500000003</v>
      </c>
      <c r="AI63" s="4">
        <v>27.733626620000003</v>
      </c>
      <c r="AJ63" s="4">
        <v>22.159692520000004</v>
      </c>
      <c r="AK63" s="4">
        <v>20.176951450000001</v>
      </c>
      <c r="AL63" s="4">
        <v>22.945615059999994</v>
      </c>
      <c r="AM63" s="4">
        <v>21.12238017</v>
      </c>
      <c r="AN63" s="4">
        <v>23.748398720000001</v>
      </c>
      <c r="AO63" s="4">
        <v>22.074902540000004</v>
      </c>
      <c r="AP63" s="4">
        <v>23.24685186</v>
      </c>
      <c r="AQ63" s="4">
        <v>24.195224009999997</v>
      </c>
      <c r="AR63" s="4">
        <v>28.861852229999997</v>
      </c>
      <c r="AS63" s="4">
        <v>32.113058590000001</v>
      </c>
      <c r="AT63" s="4">
        <v>36.392978890000002</v>
      </c>
      <c r="AU63" s="4"/>
      <c r="AV63" s="41">
        <f>+Datos!Z63/Datos!Z$305*100</f>
        <v>0.26814708488505212</v>
      </c>
      <c r="AW63" s="41">
        <f>+Datos!AA63/Datos!AA$305*100</f>
        <v>0.2859663168526847</v>
      </c>
      <c r="AX63" s="41">
        <f>+Datos!AB63/Datos!AB$305*100</f>
        <v>0.28906358194216786</v>
      </c>
      <c r="AY63" s="41">
        <f>+Datos!AC63/Datos!AC$305*100</f>
        <v>0.29618934014798259</v>
      </c>
      <c r="AZ63" s="41">
        <f>+Datos!AD63/Datos!AD$305*100</f>
        <v>0.30972191573629815</v>
      </c>
      <c r="BA63" s="41">
        <f>+Datos!AE63/Datos!AE$305*100</f>
        <v>0.3097239855438001</v>
      </c>
      <c r="BB63" s="41">
        <f>+Datos!AF63/Datos!AF$305*100</f>
        <v>0.30339267686658228</v>
      </c>
      <c r="BC63" s="41">
        <f>+Datos!AG63/Datos!AG$305*100</f>
        <v>0.30667771943061084</v>
      </c>
      <c r="BD63" s="41">
        <f>+Datos!AH63/Datos!AH$305*100</f>
        <v>0.27226061578473187</v>
      </c>
      <c r="BE63" s="41">
        <f>+Datos!AI63/Datos!AI$305*100</f>
        <v>0.29605474172201263</v>
      </c>
      <c r="BF63" s="41">
        <f>+Datos!AJ63/Datos!AJ$305*100</f>
        <v>0.33009454628873108</v>
      </c>
      <c r="BG63" s="41">
        <f>+Datos!AK63/Datos!AK$305*100</f>
        <v>0.33577147997414603</v>
      </c>
      <c r="BH63" s="41">
        <f>+Datos!AL63/Datos!AL$305*100</f>
        <v>0.36004942579579446</v>
      </c>
      <c r="BI63" s="41">
        <f>+Datos!AM63/Datos!AM$305*100</f>
        <v>0.33302588937218441</v>
      </c>
      <c r="BJ63" s="41">
        <f>+Datos!AN63/Datos!AN$305*100</f>
        <v>0.34933460465380373</v>
      </c>
      <c r="BK63" s="41">
        <f>+Datos!AO63/Datos!AO$305*100</f>
        <v>0.32185041609647014</v>
      </c>
      <c r="BL63" s="41">
        <f>+Datos!AP63/Datos!AP$305*100</f>
        <v>0.30657866944246953</v>
      </c>
      <c r="BM63" s="41">
        <f>+Datos!AQ63/Datos!AQ$305*100</f>
        <v>0.30452105442475252</v>
      </c>
      <c r="BN63" s="41">
        <f>+Datos!AR63/Datos!AR$305*100</f>
        <v>0.31523663052673134</v>
      </c>
      <c r="BO63" s="41">
        <f>+Datos!AS63/Datos!AS$305*100</f>
        <v>0.30936029296163042</v>
      </c>
      <c r="BP63" s="41">
        <f>+Datos!AT63/Datos!AT$305*100</f>
        <v>0.3053146311339392</v>
      </c>
    </row>
    <row r="64" spans="1:68" thickBot="1" x14ac:dyDescent="0.3">
      <c r="A64" s="3">
        <v>61</v>
      </c>
      <c r="B64" s="19">
        <v>6050</v>
      </c>
      <c r="C64" s="4">
        <v>1936</v>
      </c>
      <c r="D64" s="4">
        <v>1800</v>
      </c>
      <c r="E64" s="4">
        <v>1983</v>
      </c>
      <c r="F64" s="4">
        <v>2336</v>
      </c>
      <c r="G64" s="4">
        <v>2532</v>
      </c>
      <c r="H64" s="4">
        <v>2638</v>
      </c>
      <c r="I64" s="4">
        <v>3196</v>
      </c>
      <c r="J64" s="4">
        <v>3794</v>
      </c>
      <c r="K64" s="4">
        <v>4689</v>
      </c>
      <c r="L64" s="4">
        <v>4359</v>
      </c>
      <c r="M64" s="4">
        <v>3365</v>
      </c>
      <c r="N64" s="4">
        <v>3248</v>
      </c>
      <c r="O64" s="4">
        <v>3699</v>
      </c>
      <c r="P64" s="4">
        <v>3399</v>
      </c>
      <c r="Q64" s="4">
        <v>3564</v>
      </c>
      <c r="R64" s="4">
        <v>3658</v>
      </c>
      <c r="S64" s="4">
        <v>3571</v>
      </c>
      <c r="T64" s="4">
        <v>3957</v>
      </c>
      <c r="U64" s="4">
        <v>4613</v>
      </c>
      <c r="V64" s="4">
        <v>5166</v>
      </c>
      <c r="W64" s="4">
        <v>5662</v>
      </c>
      <c r="X64" s="4"/>
      <c r="Y64" s="19">
        <f t="shared" si="0"/>
        <v>6050</v>
      </c>
      <c r="Z64" s="4">
        <v>11.71284546</v>
      </c>
      <c r="AA64" s="4">
        <v>10.888065089999998</v>
      </c>
      <c r="AB64" s="4">
        <v>11.996840740000001</v>
      </c>
      <c r="AC64" s="4">
        <v>14.13259701</v>
      </c>
      <c r="AD64" s="4">
        <v>15.318833210000001</v>
      </c>
      <c r="AE64" s="4">
        <v>15.95958465</v>
      </c>
      <c r="AF64" s="4">
        <v>19.336990520000001</v>
      </c>
      <c r="AG64" s="4">
        <v>22.954303840000001</v>
      </c>
      <c r="AH64" s="4">
        <v>28.370368460000002</v>
      </c>
      <c r="AI64" s="4">
        <v>26.374850809999998</v>
      </c>
      <c r="AJ64" s="4">
        <v>20.359239810000002</v>
      </c>
      <c r="AK64" s="4">
        <v>19.648091460000003</v>
      </c>
      <c r="AL64" s="4">
        <v>22.378058150000001</v>
      </c>
      <c r="AM64" s="4">
        <v>20.564537940000001</v>
      </c>
      <c r="AN64" s="4">
        <v>21.561920539999996</v>
      </c>
      <c r="AO64" s="4">
        <v>22.130881840000008</v>
      </c>
      <c r="AP64" s="4">
        <v>21.602731230000003</v>
      </c>
      <c r="AQ64" s="4">
        <v>23.939150900000005</v>
      </c>
      <c r="AR64" s="4">
        <v>27.909310650000002</v>
      </c>
      <c r="AS64" s="4">
        <v>31.255278019999995</v>
      </c>
      <c r="AT64" s="4">
        <v>34.258633980000006</v>
      </c>
      <c r="AU64" s="4"/>
      <c r="AV64" s="41">
        <f>+Datos!Z64/Datos!Z$305*100</f>
        <v>0.24401827189066447</v>
      </c>
      <c r="AW64" s="41">
        <f>+Datos!AA64/Datos!AA$305*100</f>
        <v>0.27229984894989862</v>
      </c>
      <c r="AX64" s="41">
        <f>+Datos!AB64/Datos!AB$305*100</f>
        <v>0.27144543027827478</v>
      </c>
      <c r="AY64" s="41">
        <f>+Datos!AC64/Datos!AC$305*100</f>
        <v>0.2836613206433774</v>
      </c>
      <c r="AZ64" s="41">
        <f>+Datos!AD64/Datos!AD$305*100</f>
        <v>0.28693213425775466</v>
      </c>
      <c r="BA64" s="41">
        <f>+Datos!AE64/Datos!AE$305*100</f>
        <v>0.29554589358293171</v>
      </c>
      <c r="BB64" s="41">
        <f>+Datos!AF64/Datos!AF$305*100</f>
        <v>0.30113848561699791</v>
      </c>
      <c r="BC64" s="41">
        <f>+Datos!AG64/Datos!AG$305*100</f>
        <v>0.28816321718160171</v>
      </c>
      <c r="BD64" s="41">
        <f>+Datos!AH64/Datos!AH$305*100</f>
        <v>0.25753725558901697</v>
      </c>
      <c r="BE64" s="41">
        <f>+Datos!AI64/Datos!AI$305*100</f>
        <v>0.28154989433946465</v>
      </c>
      <c r="BF64" s="41">
        <f>+Datos!AJ64/Datos!AJ$305*100</f>
        <v>0.30327469669535922</v>
      </c>
      <c r="BG64" s="41">
        <f>+Datos!AK64/Datos!AK$305*100</f>
        <v>0.32697054183532676</v>
      </c>
      <c r="BH64" s="41">
        <f>+Datos!AL64/Datos!AL$305*100</f>
        <v>0.35114364841664875</v>
      </c>
      <c r="BI64" s="41">
        <f>+Datos!AM64/Datos!AM$305*100</f>
        <v>0.32423067295812857</v>
      </c>
      <c r="BJ64" s="41">
        <f>+Datos!AN64/Datos!AN$305*100</f>
        <v>0.31717191025069791</v>
      </c>
      <c r="BK64" s="41">
        <f>+Datos!AO64/Datos!AO$305*100</f>
        <v>0.32266659007346243</v>
      </c>
      <c r="BL64" s="41">
        <f>+Datos!AP64/Datos!AP$305*100</f>
        <v>0.2848960640650241</v>
      </c>
      <c r="BM64" s="41">
        <f>+Datos!AQ64/Datos!AQ$305*100</f>
        <v>0.30129811863235012</v>
      </c>
      <c r="BN64" s="41">
        <f>+Datos!AR64/Datos!AR$305*100</f>
        <v>0.30483272450840271</v>
      </c>
      <c r="BO64" s="41">
        <f>+Datos!AS64/Datos!AS$305*100</f>
        <v>0.30109688673116219</v>
      </c>
      <c r="BP64" s="41">
        <f>+Datos!AT64/Datos!AT$305*100</f>
        <v>0.28740879465710412</v>
      </c>
    </row>
    <row r="65" spans="1:68" thickBot="1" x14ac:dyDescent="0.3">
      <c r="A65" s="3">
        <v>62</v>
      </c>
      <c r="B65" s="19">
        <v>6150</v>
      </c>
      <c r="C65" s="4">
        <v>1882</v>
      </c>
      <c r="D65" s="4">
        <v>1850</v>
      </c>
      <c r="E65" s="4">
        <v>1937</v>
      </c>
      <c r="F65" s="4">
        <v>2195</v>
      </c>
      <c r="G65" s="4">
        <v>2438</v>
      </c>
      <c r="H65" s="4">
        <v>2505</v>
      </c>
      <c r="I65" s="4">
        <v>2991</v>
      </c>
      <c r="J65" s="4">
        <v>3591</v>
      </c>
      <c r="K65" s="4">
        <v>4799</v>
      </c>
      <c r="L65" s="4">
        <v>4408</v>
      </c>
      <c r="M65" s="4">
        <v>3355</v>
      </c>
      <c r="N65" s="4">
        <v>3100</v>
      </c>
      <c r="O65" s="4">
        <v>3666</v>
      </c>
      <c r="P65" s="4">
        <v>3246</v>
      </c>
      <c r="Q65" s="4">
        <v>3425</v>
      </c>
      <c r="R65" s="4">
        <v>3457</v>
      </c>
      <c r="S65" s="4">
        <v>3487</v>
      </c>
      <c r="T65" s="4">
        <v>3792</v>
      </c>
      <c r="U65" s="4">
        <v>4315</v>
      </c>
      <c r="V65" s="4">
        <v>4901</v>
      </c>
      <c r="W65" s="4">
        <v>5482</v>
      </c>
      <c r="X65" s="4"/>
      <c r="Y65" s="19">
        <f t="shared" si="0"/>
        <v>6150</v>
      </c>
      <c r="Z65" s="4">
        <v>11.574036710000001</v>
      </c>
      <c r="AA65" s="4">
        <v>11.375458789999998</v>
      </c>
      <c r="AB65" s="4">
        <v>11.912587</v>
      </c>
      <c r="AC65" s="4">
        <v>13.496083299999999</v>
      </c>
      <c r="AD65" s="4">
        <v>14.99417002</v>
      </c>
      <c r="AE65" s="4">
        <v>15.404696530000001</v>
      </c>
      <c r="AF65" s="4">
        <v>18.396202859999999</v>
      </c>
      <c r="AG65" s="4">
        <v>22.083556080000001</v>
      </c>
      <c r="AH65" s="4">
        <v>29.513036569999997</v>
      </c>
      <c r="AI65" s="4">
        <v>27.107090709999998</v>
      </c>
      <c r="AJ65" s="4">
        <v>20.631077530000002</v>
      </c>
      <c r="AK65" s="4">
        <v>19.062538080000003</v>
      </c>
      <c r="AL65" s="4">
        <v>22.54643768</v>
      </c>
      <c r="AM65" s="4">
        <v>19.9585367</v>
      </c>
      <c r="AN65" s="4">
        <v>21.06129799</v>
      </c>
      <c r="AO65" s="4">
        <v>21.262025259999998</v>
      </c>
      <c r="AP65" s="4">
        <v>21.443277469999998</v>
      </c>
      <c r="AQ65" s="4">
        <v>23.319259759999998</v>
      </c>
      <c r="AR65" s="4">
        <v>26.534398320000001</v>
      </c>
      <c r="AS65" s="4">
        <v>30.141669139999998</v>
      </c>
      <c r="AT65" s="4">
        <v>33.7148386</v>
      </c>
      <c r="AU65" s="4"/>
      <c r="AV65" s="41">
        <f>+Datos!Z65/Datos!Z$305*100</f>
        <v>0.24112641513271638</v>
      </c>
      <c r="AW65" s="41">
        <f>+Datos!AA65/Datos!AA$305*100</f>
        <v>0.28448908824926916</v>
      </c>
      <c r="AX65" s="41">
        <f>+Datos!AB65/Datos!AB$305*100</f>
        <v>0.26953907066223021</v>
      </c>
      <c r="AY65" s="41">
        <f>+Datos!AC65/Datos!AC$305*100</f>
        <v>0.27088558526661272</v>
      </c>
      <c r="AZ65" s="41">
        <f>+Datos!AD65/Datos!AD$305*100</f>
        <v>0.28085097254363534</v>
      </c>
      <c r="BA65" s="41">
        <f>+Datos!AE65/Datos!AE$305*100</f>
        <v>0.28527025616125529</v>
      </c>
      <c r="BB65" s="41">
        <f>+Datos!AF65/Datos!AF$305*100</f>
        <v>0.28648742753603451</v>
      </c>
      <c r="BC65" s="41">
        <f>+Datos!AG65/Datos!AG$305*100</f>
        <v>0.277232043767489</v>
      </c>
      <c r="BD65" s="41">
        <f>+Datos!AH65/Datos!AH$305*100</f>
        <v>0.26791003624265558</v>
      </c>
      <c r="BE65" s="41">
        <f>+Datos!AI65/Datos!AI$305*100</f>
        <v>0.28936650979489598</v>
      </c>
      <c r="BF65" s="41">
        <f>+Datos!AJ65/Datos!AJ$305*100</f>
        <v>0.30732403757707849</v>
      </c>
      <c r="BG65" s="41">
        <f>+Datos!AK65/Datos!AK$305*100</f>
        <v>0.31722614980000446</v>
      </c>
      <c r="BH65" s="41">
        <f>+Datos!AL65/Datos!AL$305*100</f>
        <v>0.35378576338867013</v>
      </c>
      <c r="BI65" s="41">
        <f>+Datos!AM65/Datos!AM$305*100</f>
        <v>0.31467615778098568</v>
      </c>
      <c r="BJ65" s="41">
        <f>+Datos!AN65/Datos!AN$305*100</f>
        <v>0.30980784403945705</v>
      </c>
      <c r="BK65" s="41">
        <f>+Datos!AO65/Datos!AO$305*100</f>
        <v>0.30999872658937938</v>
      </c>
      <c r="BL65" s="41">
        <f>+Datos!AP65/Datos!AP$305*100</f>
        <v>0.28279319345386339</v>
      </c>
      <c r="BM65" s="41">
        <f>+Datos!AQ65/Datos!AQ$305*100</f>
        <v>0.29349616964012981</v>
      </c>
      <c r="BN65" s="41">
        <f>+Datos!AR65/Datos!AR$305*100</f>
        <v>0.28981557568770633</v>
      </c>
      <c r="BO65" s="41">
        <f>+Datos!AS65/Datos!AS$305*100</f>
        <v>0.29036896530331191</v>
      </c>
      <c r="BP65" s="41">
        <f>+Datos!AT65/Datos!AT$305*100</f>
        <v>0.2828466870495111</v>
      </c>
    </row>
    <row r="66" spans="1:68" thickBot="1" x14ac:dyDescent="0.3">
      <c r="A66" s="3">
        <v>63</v>
      </c>
      <c r="B66" s="19">
        <v>6250</v>
      </c>
      <c r="C66" s="4">
        <v>1863</v>
      </c>
      <c r="D66" s="4">
        <v>1703</v>
      </c>
      <c r="E66" s="4">
        <v>1867</v>
      </c>
      <c r="F66" s="4">
        <v>2142</v>
      </c>
      <c r="G66" s="4">
        <v>2347</v>
      </c>
      <c r="H66" s="4">
        <v>2539</v>
      </c>
      <c r="I66" s="4">
        <v>2963</v>
      </c>
      <c r="J66" s="4">
        <v>3524</v>
      </c>
      <c r="K66" s="4">
        <v>4641</v>
      </c>
      <c r="L66" s="4">
        <v>4159</v>
      </c>
      <c r="M66" s="4">
        <v>3283</v>
      </c>
      <c r="N66" s="4">
        <v>3056</v>
      </c>
      <c r="O66" s="4">
        <v>3460</v>
      </c>
      <c r="P66" s="4">
        <v>3029</v>
      </c>
      <c r="Q66" s="4">
        <v>3285</v>
      </c>
      <c r="R66" s="4">
        <v>3268</v>
      </c>
      <c r="S66" s="4">
        <v>3476</v>
      </c>
      <c r="T66" s="4">
        <v>3561</v>
      </c>
      <c r="U66" s="4">
        <v>4259</v>
      </c>
      <c r="V66" s="4">
        <v>4773</v>
      </c>
      <c r="W66" s="4">
        <v>5301</v>
      </c>
      <c r="X66" s="4"/>
      <c r="Y66" s="19">
        <f t="shared" si="0"/>
        <v>6250</v>
      </c>
      <c r="Z66" s="4">
        <v>11.64336585</v>
      </c>
      <c r="AA66" s="4">
        <v>10.644124309999999</v>
      </c>
      <c r="AB66" s="4">
        <v>11.665852510000001</v>
      </c>
      <c r="AC66" s="4">
        <v>13.388078059999998</v>
      </c>
      <c r="AD66" s="4">
        <v>14.670741260000003</v>
      </c>
      <c r="AE66" s="4">
        <v>15.86852685</v>
      </c>
      <c r="AF66" s="4">
        <v>18.521757279999999</v>
      </c>
      <c r="AG66" s="4">
        <v>22.026584309999997</v>
      </c>
      <c r="AH66" s="4">
        <v>29.003496840000004</v>
      </c>
      <c r="AI66" s="4">
        <v>25.992435090000001</v>
      </c>
      <c r="AJ66" s="4">
        <v>20.517805779999996</v>
      </c>
      <c r="AK66" s="4">
        <v>19.099146009999998</v>
      </c>
      <c r="AL66" s="4">
        <v>21.625571180000005</v>
      </c>
      <c r="AM66" s="4">
        <v>18.929675719999999</v>
      </c>
      <c r="AN66" s="4">
        <v>20.528641159999999</v>
      </c>
      <c r="AO66" s="4">
        <v>20.42699472</v>
      </c>
      <c r="AP66" s="4">
        <v>21.721865019999999</v>
      </c>
      <c r="AQ66" s="4">
        <v>22.254036769999999</v>
      </c>
      <c r="AR66" s="4">
        <v>26.618805579999997</v>
      </c>
      <c r="AS66" s="4">
        <v>29.830434389999997</v>
      </c>
      <c r="AT66" s="4">
        <v>33.128928800000004</v>
      </c>
      <c r="AU66" s="4"/>
      <c r="AV66" s="41">
        <f>+Datos!Z66/Datos!Z$305*100</f>
        <v>0.24257077611162964</v>
      </c>
      <c r="AW66" s="41">
        <f>+Datos!AA66/Datos!AA$305*100</f>
        <v>0.26619912884971042</v>
      </c>
      <c r="AX66" s="41">
        <f>+Datos!AB66/Datos!AB$305*100</f>
        <v>0.26395635507451454</v>
      </c>
      <c r="AY66" s="41">
        <f>+Datos!AC66/Datos!AC$305*100</f>
        <v>0.2687177665003147</v>
      </c>
      <c r="AZ66" s="41">
        <f>+Datos!AD66/Datos!AD$305*100</f>
        <v>0.27479293254052617</v>
      </c>
      <c r="BA66" s="41">
        <f>+Datos!AE66/Datos!AE$305*100</f>
        <v>0.29385964926900493</v>
      </c>
      <c r="BB66" s="41">
        <f>+Datos!AF66/Datos!AF$305*100</f>
        <v>0.28844270945346706</v>
      </c>
      <c r="BC66" s="41">
        <f>+Datos!AG66/Datos!AG$305*100</f>
        <v>0.27651683285775436</v>
      </c>
      <c r="BD66" s="41">
        <f>+Datos!AH66/Datos!AH$305*100</f>
        <v>0.26328459530547554</v>
      </c>
      <c r="BE66" s="41">
        <f>+Datos!AI66/Datos!AI$305*100</f>
        <v>0.277467630279077</v>
      </c>
      <c r="BF66" s="41">
        <f>+Datos!AJ66/Datos!AJ$305*100</f>
        <v>0.30563672233613659</v>
      </c>
      <c r="BG66" s="41">
        <f>+Datos!AK66/Datos!AK$305*100</f>
        <v>0.31783535475672692</v>
      </c>
      <c r="BH66" s="41">
        <f>+Datos!AL66/Datos!AL$305*100</f>
        <v>0.33933605464507804</v>
      </c>
      <c r="BI66" s="41">
        <f>+Datos!AM66/Datos!AM$305*100</f>
        <v>0.29845462686698937</v>
      </c>
      <c r="BJ66" s="41">
        <f>+Datos!AN66/Datos!AN$305*100</f>
        <v>0.30197255942435192</v>
      </c>
      <c r="BK66" s="41">
        <f>+Datos!AO66/Datos!AO$305*100</f>
        <v>0.29782404422032827</v>
      </c>
      <c r="BL66" s="41">
        <f>+Datos!AP66/Datos!AP$305*100</f>
        <v>0.2864671963217183</v>
      </c>
      <c r="BM66" s="41">
        <f>+Datos!AQ66/Datos!AQ$305*100</f>
        <v>0.28008927462736949</v>
      </c>
      <c r="BN66" s="41">
        <f>+Datos!AR66/Datos!AR$305*100</f>
        <v>0.29073749365826318</v>
      </c>
      <c r="BO66" s="41">
        <f>+Datos!AS66/Datos!AS$305*100</f>
        <v>0.2873706936447592</v>
      </c>
      <c r="BP66" s="41">
        <f>+Datos!AT66/Datos!AT$305*100</f>
        <v>0.27793126545114577</v>
      </c>
    </row>
    <row r="67" spans="1:68" thickBot="1" x14ac:dyDescent="0.3">
      <c r="A67" s="3">
        <v>64</v>
      </c>
      <c r="B67" s="19">
        <v>6350</v>
      </c>
      <c r="C67" s="4">
        <v>1821</v>
      </c>
      <c r="D67" s="4">
        <v>1633</v>
      </c>
      <c r="E67" s="4">
        <v>1750</v>
      </c>
      <c r="F67" s="4">
        <v>2079</v>
      </c>
      <c r="G67" s="4">
        <v>2224</v>
      </c>
      <c r="H67" s="4">
        <v>2285</v>
      </c>
      <c r="I67" s="4">
        <v>2867</v>
      </c>
      <c r="J67" s="4">
        <v>3524</v>
      </c>
      <c r="K67" s="4">
        <v>4344</v>
      </c>
      <c r="L67" s="4">
        <v>4054</v>
      </c>
      <c r="M67" s="4">
        <v>3186</v>
      </c>
      <c r="N67" s="4">
        <v>2900</v>
      </c>
      <c r="O67" s="4">
        <v>3368</v>
      </c>
      <c r="P67" s="4">
        <v>2962</v>
      </c>
      <c r="Q67" s="4">
        <v>3161</v>
      </c>
      <c r="R67" s="4">
        <v>3166</v>
      </c>
      <c r="S67" s="4">
        <v>3398</v>
      </c>
      <c r="T67" s="4">
        <v>3558</v>
      </c>
      <c r="U67" s="4">
        <v>4149</v>
      </c>
      <c r="V67" s="4">
        <v>4542</v>
      </c>
      <c r="W67" s="4">
        <v>5138</v>
      </c>
      <c r="X67" s="4"/>
      <c r="Y67" s="19">
        <f t="shared" si="0"/>
        <v>6350</v>
      </c>
      <c r="Z67" s="4">
        <v>11.56398757</v>
      </c>
      <c r="AA67" s="4">
        <v>10.369074400000001</v>
      </c>
      <c r="AB67" s="4">
        <v>11.11350579</v>
      </c>
      <c r="AC67" s="4">
        <v>13.201049719999999</v>
      </c>
      <c r="AD67" s="4">
        <v>14.12100817</v>
      </c>
      <c r="AE67" s="4">
        <v>14.509444009999999</v>
      </c>
      <c r="AF67" s="4">
        <v>18.206422309999997</v>
      </c>
      <c r="AG67" s="4">
        <v>22.375403999999996</v>
      </c>
      <c r="AH67" s="4">
        <v>27.584996180000001</v>
      </c>
      <c r="AI67" s="4">
        <v>25.739888109999999</v>
      </c>
      <c r="AJ67" s="4">
        <v>20.22968273</v>
      </c>
      <c r="AK67" s="4">
        <v>18.4134633</v>
      </c>
      <c r="AL67" s="4">
        <v>21.387358530000004</v>
      </c>
      <c r="AM67" s="4">
        <v>18.807174560000004</v>
      </c>
      <c r="AN67" s="4">
        <v>20.070665550000001</v>
      </c>
      <c r="AO67" s="4">
        <v>20.102755769999998</v>
      </c>
      <c r="AP67" s="4">
        <v>21.572404379999998</v>
      </c>
      <c r="AQ67" s="4">
        <v>22.595868879999998</v>
      </c>
      <c r="AR67" s="4">
        <v>26.348520310000001</v>
      </c>
      <c r="AS67" s="4">
        <v>28.842709479999996</v>
      </c>
      <c r="AT67" s="4">
        <v>32.625434580000004</v>
      </c>
      <c r="AU67" s="4"/>
      <c r="AV67" s="41">
        <f>+Datos!Z67/Datos!Z$305*100</f>
        <v>0.24091705748472536</v>
      </c>
      <c r="AW67" s="41">
        <f>+Datos!AA67/Datos!AA$305*100</f>
        <v>0.25932039986273275</v>
      </c>
      <c r="AX67" s="41">
        <f>+Datos!AB67/Datos!AB$305*100</f>
        <v>0.25145873204837155</v>
      </c>
      <c r="AY67" s="41">
        <f>+Datos!AC67/Datos!AC$305*100</f>
        <v>0.26496384173442777</v>
      </c>
      <c r="AZ67" s="41">
        <f>+Datos!AD67/Datos!AD$305*100</f>
        <v>0.26449605897166695</v>
      </c>
      <c r="BA67" s="41">
        <f>+Datos!AE67/Datos!AE$305*100</f>
        <v>0.26869161631515048</v>
      </c>
      <c r="BB67" s="41">
        <f>+Datos!AF67/Datos!AF$305*100</f>
        <v>0.28353194036405432</v>
      </c>
      <c r="BC67" s="41">
        <f>+Datos!AG67/Datos!AG$305*100</f>
        <v>0.28089583754407937</v>
      </c>
      <c r="BD67" s="41">
        <f>+Datos!AH67/Datos!AH$305*100</f>
        <v>0.25040789377293543</v>
      </c>
      <c r="BE67" s="41">
        <f>+Datos!AI67/Datos!AI$305*100</f>
        <v>0.27477170695245889</v>
      </c>
      <c r="BF67" s="41">
        <f>+Datos!AJ67/Datos!AJ$305*100</f>
        <v>0.30134479241069939</v>
      </c>
      <c r="BG67" s="41">
        <f>+Datos!AK67/Datos!AK$305*100</f>
        <v>0.30642467664215067</v>
      </c>
      <c r="BH67" s="41">
        <f>+Datos!AL67/Datos!AL$305*100</f>
        <v>0.33559815842283591</v>
      </c>
      <c r="BI67" s="41">
        <f>+Datos!AM67/Datos!AM$305*100</f>
        <v>0.29652321300975443</v>
      </c>
      <c r="BJ67" s="41">
        <f>+Datos!AN67/Datos!AN$305*100</f>
        <v>0.29523582190588926</v>
      </c>
      <c r="BK67" s="41">
        <f>+Datos!AO67/Datos!AO$305*100</f>
        <v>0.29309666475475249</v>
      </c>
      <c r="BL67" s="41">
        <f>+Datos!AP67/Datos!AP$305*100</f>
        <v>0.28449611462768198</v>
      </c>
      <c r="BM67" s="41">
        <f>+Datos!AQ67/Datos!AQ$305*100</f>
        <v>0.28439157306983959</v>
      </c>
      <c r="BN67" s="41">
        <f>+Datos!AR67/Datos!AR$305*100</f>
        <v>0.2877853678862643</v>
      </c>
      <c r="BO67" s="41">
        <f>+Datos!AS67/Datos!AS$305*100</f>
        <v>0.27785547208257977</v>
      </c>
      <c r="BP67" s="41">
        <f>+Datos!AT67/Datos!AT$305*100</f>
        <v>0.27370725970206949</v>
      </c>
    </row>
    <row r="68" spans="1:68" thickBot="1" x14ac:dyDescent="0.3">
      <c r="A68" s="3">
        <v>65</v>
      </c>
      <c r="B68" s="19">
        <v>6450</v>
      </c>
      <c r="C68" s="4">
        <v>1859</v>
      </c>
      <c r="D68" s="4">
        <v>1592</v>
      </c>
      <c r="E68" s="4">
        <v>1809</v>
      </c>
      <c r="F68" s="4">
        <v>1939</v>
      </c>
      <c r="G68" s="4">
        <v>2298</v>
      </c>
      <c r="H68" s="4">
        <v>2300</v>
      </c>
      <c r="I68" s="4">
        <v>2778</v>
      </c>
      <c r="J68" s="4">
        <v>3274</v>
      </c>
      <c r="K68" s="4">
        <v>4402</v>
      </c>
      <c r="L68" s="4">
        <v>3946</v>
      </c>
      <c r="M68" s="4">
        <v>3045</v>
      </c>
      <c r="N68" s="4">
        <v>2844</v>
      </c>
      <c r="O68" s="4">
        <v>3320</v>
      </c>
      <c r="P68" s="4">
        <v>2809</v>
      </c>
      <c r="Q68" s="4">
        <v>3148</v>
      </c>
      <c r="R68" s="4">
        <v>3027</v>
      </c>
      <c r="S68" s="4">
        <v>3316</v>
      </c>
      <c r="T68" s="4">
        <v>3363</v>
      </c>
      <c r="U68" s="4">
        <v>3985</v>
      </c>
      <c r="V68" s="4">
        <v>4459</v>
      </c>
      <c r="W68" s="4">
        <v>4974</v>
      </c>
      <c r="X68" s="4"/>
      <c r="Y68" s="19">
        <f t="shared" si="0"/>
        <v>6450</v>
      </c>
      <c r="Z68" s="4">
        <v>11.989928229999999</v>
      </c>
      <c r="AA68" s="4">
        <v>10.268717880000001</v>
      </c>
      <c r="AB68" s="4">
        <v>11.6656388</v>
      </c>
      <c r="AC68" s="4">
        <v>12.50563835</v>
      </c>
      <c r="AD68" s="4">
        <v>14.820013869999999</v>
      </c>
      <c r="AE68" s="4">
        <v>14.836535319999999</v>
      </c>
      <c r="AF68" s="4">
        <v>17.918811009999999</v>
      </c>
      <c r="AG68" s="4">
        <v>21.114712520000001</v>
      </c>
      <c r="AH68" s="4">
        <v>28.393395680000001</v>
      </c>
      <c r="AI68" s="4">
        <v>25.451300020000005</v>
      </c>
      <c r="AJ68" s="4">
        <v>19.638423230000001</v>
      </c>
      <c r="AK68" s="4">
        <v>18.34269205</v>
      </c>
      <c r="AL68" s="4">
        <v>21.414536050000006</v>
      </c>
      <c r="AM68" s="4">
        <v>18.116177699999998</v>
      </c>
      <c r="AN68" s="4">
        <v>20.304666129999998</v>
      </c>
      <c r="AO68" s="4">
        <v>19.52183569</v>
      </c>
      <c r="AP68" s="4">
        <v>21.387285610000003</v>
      </c>
      <c r="AQ68" s="4">
        <v>21.689350930000007</v>
      </c>
      <c r="AR68" s="4">
        <v>25.702348180000001</v>
      </c>
      <c r="AS68" s="4">
        <v>28.75487923</v>
      </c>
      <c r="AT68" s="4">
        <v>32.081294820000004</v>
      </c>
      <c r="AU68" s="4"/>
      <c r="AV68" s="41">
        <f>+Datos!Z68/Datos!Z$305*100</f>
        <v>0.24979084516818109</v>
      </c>
      <c r="AW68" s="41">
        <f>+Datos!AA68/Datos!AA$305*100</f>
        <v>0.25681058154228242</v>
      </c>
      <c r="AX68" s="41">
        <f>+Datos!AB68/Datos!AB$305*100</f>
        <v>0.26395151958455831</v>
      </c>
      <c r="AY68" s="41">
        <f>+Datos!AC68/Datos!AC$305*100</f>
        <v>0.25100594656024</v>
      </c>
      <c r="AZ68" s="41">
        <f>+Datos!AD68/Datos!AD$305*100</f>
        <v>0.277588909752783</v>
      </c>
      <c r="BA68" s="41">
        <f>+Datos!AE68/Datos!AE$305*100</f>
        <v>0.274748822415258</v>
      </c>
      <c r="BB68" s="41">
        <f>+Datos!AF68/Datos!AF$305*100</f>
        <v>0.27905291705177859</v>
      </c>
      <c r="BC68" s="41">
        <f>+Datos!AG68/Datos!AG$305*100</f>
        <v>0.2650693975316763</v>
      </c>
      <c r="BD68" s="41">
        <f>+Datos!AH68/Datos!AH$305*100</f>
        <v>0.25774628942835554</v>
      </c>
      <c r="BE68" s="41">
        <f>+Datos!AI68/Datos!AI$305*100</f>
        <v>0.27169104701498853</v>
      </c>
      <c r="BF68" s="41">
        <f>+Datos!AJ68/Datos!AJ$305*100</f>
        <v>0.2925372904015785</v>
      </c>
      <c r="BG68" s="41">
        <f>+Datos!AK68/Datos!AK$305*100</f>
        <v>0.30524694831133681</v>
      </c>
      <c r="BH68" s="41">
        <f>+Datos!AL68/Datos!AL$305*100</f>
        <v>0.33602461247276949</v>
      </c>
      <c r="BI68" s="41">
        <f>+Datos!AM68/Datos!AM$305*100</f>
        <v>0.28562861486301117</v>
      </c>
      <c r="BJ68" s="41">
        <f>+Datos!AN68/Datos!AN$305*100</f>
        <v>0.29867792766918089</v>
      </c>
      <c r="BK68" s="41">
        <f>+Datos!AO68/Datos!AO$305*100</f>
        <v>0.2846268937499653</v>
      </c>
      <c r="BL68" s="41">
        <f>+Datos!AP68/Datos!AP$305*100</f>
        <v>0.28205477476208585</v>
      </c>
      <c r="BM68" s="41">
        <f>+Datos!AQ68/Datos!AQ$305*100</f>
        <v>0.27298213946117089</v>
      </c>
      <c r="BN68" s="41">
        <f>+Datos!AR68/Datos!AR$305*100</f>
        <v>0.28072770840626216</v>
      </c>
      <c r="BO68" s="41">
        <f>+Datos!AS68/Datos!AS$305*100</f>
        <v>0.27700936171303203</v>
      </c>
      <c r="BP68" s="41">
        <f>+Datos!AT68/Datos!AT$305*100</f>
        <v>0.26914226295882793</v>
      </c>
    </row>
    <row r="69" spans="1:68" thickBot="1" x14ac:dyDescent="0.3">
      <c r="A69" s="3">
        <v>66</v>
      </c>
      <c r="B69" s="19">
        <v>6550</v>
      </c>
      <c r="C69" s="4">
        <v>1725</v>
      </c>
      <c r="D69" s="4">
        <v>1587</v>
      </c>
      <c r="E69" s="4">
        <v>1640</v>
      </c>
      <c r="F69" s="4">
        <v>1964</v>
      </c>
      <c r="G69" s="4">
        <v>2066</v>
      </c>
      <c r="H69" s="4">
        <v>2146</v>
      </c>
      <c r="I69" s="4">
        <v>2620</v>
      </c>
      <c r="J69" s="4">
        <v>3254</v>
      </c>
      <c r="K69" s="4">
        <v>4186</v>
      </c>
      <c r="L69" s="4">
        <v>3857</v>
      </c>
      <c r="M69" s="4">
        <v>2948</v>
      </c>
      <c r="N69" s="4">
        <v>2718</v>
      </c>
      <c r="O69" s="4">
        <v>3082</v>
      </c>
      <c r="P69" s="4">
        <v>2772</v>
      </c>
      <c r="Q69" s="4">
        <v>3158</v>
      </c>
      <c r="R69" s="4">
        <v>3036</v>
      </c>
      <c r="S69" s="4">
        <v>3074</v>
      </c>
      <c r="T69" s="4">
        <v>3329</v>
      </c>
      <c r="U69" s="4">
        <v>3985</v>
      </c>
      <c r="V69" s="4">
        <v>4459</v>
      </c>
      <c r="W69" s="4">
        <v>4800</v>
      </c>
      <c r="X69" s="4"/>
      <c r="Y69" s="19">
        <f t="shared" ref="Y69:Y132" si="1">+Y68+100</f>
        <v>6550</v>
      </c>
      <c r="Z69" s="4">
        <v>11.299733219999998</v>
      </c>
      <c r="AA69" s="4">
        <v>10.393733769999999</v>
      </c>
      <c r="AB69" s="4">
        <v>10.74014156</v>
      </c>
      <c r="AC69" s="4">
        <v>12.865668939999999</v>
      </c>
      <c r="AD69" s="4">
        <v>13.532852459999999</v>
      </c>
      <c r="AE69" s="4">
        <v>14.05660797</v>
      </c>
      <c r="AF69" s="4">
        <v>17.160091190000003</v>
      </c>
      <c r="AG69" s="4">
        <v>21.314723369999999</v>
      </c>
      <c r="AH69" s="4">
        <v>27.41373463</v>
      </c>
      <c r="AI69" s="4">
        <v>25.264520789999999</v>
      </c>
      <c r="AJ69" s="4">
        <v>19.305693380000001</v>
      </c>
      <c r="AK69" s="4">
        <v>17.803679239999997</v>
      </c>
      <c r="AL69" s="4">
        <v>20.186557189999998</v>
      </c>
      <c r="AM69" s="4">
        <v>18.16041508</v>
      </c>
      <c r="AN69" s="4">
        <v>20.683282990000002</v>
      </c>
      <c r="AO69" s="4">
        <v>19.883715199999997</v>
      </c>
      <c r="AP69" s="4">
        <v>20.132289200000002</v>
      </c>
      <c r="AQ69" s="4">
        <v>21.805332109999998</v>
      </c>
      <c r="AR69" s="4">
        <v>26.103055730000005</v>
      </c>
      <c r="AS69" s="4">
        <v>29.203374800000006</v>
      </c>
      <c r="AT69" s="4">
        <v>31.440688500000004</v>
      </c>
      <c r="AU69" s="4"/>
      <c r="AV69" s="41">
        <f>+Datos!Z69/Datos!Z$305*100</f>
        <v>0.23541174367803305</v>
      </c>
      <c r="AW69" s="41">
        <f>+Datos!AA69/Datos!AA$305*100</f>
        <v>0.25993710656596197</v>
      </c>
      <c r="AX69" s="41">
        <f>+Datos!AB69/Datos!AB$305*100</f>
        <v>0.24301084011921131</v>
      </c>
      <c r="AY69" s="41">
        <f>+Datos!AC69/Datos!AC$305*100</f>
        <v>0.25823227251852998</v>
      </c>
      <c r="AZ69" s="41">
        <f>+Datos!AD69/Datos!AD$305*100</f>
        <v>0.25347950367449068</v>
      </c>
      <c r="BA69" s="41">
        <f>+Datos!AE69/Datos!AE$305*100</f>
        <v>0.26030581962786919</v>
      </c>
      <c r="BB69" s="41">
        <f>+Datos!AF69/Datos!AF$305*100</f>
        <v>0.26723723470110017</v>
      </c>
      <c r="BC69" s="41">
        <f>+Datos!AG69/Datos!AG$305*100</f>
        <v>0.26758028918881255</v>
      </c>
      <c r="BD69" s="41">
        <f>+Datos!AH69/Datos!AH$305*100</f>
        <v>0.24885323544563492</v>
      </c>
      <c r="BE69" s="41">
        <f>+Datos!AI69/Datos!AI$305*100</f>
        <v>0.26969719033499656</v>
      </c>
      <c r="BF69" s="41">
        <f>+Datos!AJ69/Datos!AJ$305*100</f>
        <v>0.28758089000146736</v>
      </c>
      <c r="BG69" s="41">
        <f>+Datos!AK69/Datos!AK$305*100</f>
        <v>0.29627705365766632</v>
      </c>
      <c r="BH69" s="41">
        <f>+Datos!AL69/Datos!AL$305*100</f>
        <v>0.31675587279086287</v>
      </c>
      <c r="BI69" s="41">
        <f>+Datos!AM69/Datos!AM$305*100</f>
        <v>0.28632608326853298</v>
      </c>
      <c r="BJ69" s="41">
        <f>+Datos!AN69/Datos!AN$305*100</f>
        <v>0.30424731247961778</v>
      </c>
      <c r="BK69" s="41">
        <f>+Datos!AO69/Datos!AO$305*100</f>
        <v>0.28990306974481916</v>
      </c>
      <c r="BL69" s="41">
        <f>+Datos!AP69/Datos!AP$305*100</f>
        <v>0.26550392599125033</v>
      </c>
      <c r="BM69" s="41">
        <f>+Datos!AQ69/Datos!AQ$305*100</f>
        <v>0.27444187842504353</v>
      </c>
      <c r="BN69" s="41">
        <f>+Datos!AR69/Datos!AR$305*100</f>
        <v>0.28510434012351982</v>
      </c>
      <c r="BO69" s="41">
        <f>+Datos!AS69/Datos!AS$305*100</f>
        <v>0.28132993181812943</v>
      </c>
      <c r="BP69" s="41">
        <f>+Datos!AT69/Datos!AT$305*100</f>
        <v>0.26376797131636459</v>
      </c>
    </row>
    <row r="70" spans="1:68" thickBot="1" x14ac:dyDescent="0.3">
      <c r="A70" s="3">
        <v>67</v>
      </c>
      <c r="B70" s="19">
        <v>6650</v>
      </c>
      <c r="C70" s="4">
        <v>1625</v>
      </c>
      <c r="D70" s="4">
        <v>1469</v>
      </c>
      <c r="E70" s="4">
        <v>1646</v>
      </c>
      <c r="F70" s="4">
        <v>1896</v>
      </c>
      <c r="G70" s="4">
        <v>2118</v>
      </c>
      <c r="H70" s="4">
        <v>2218</v>
      </c>
      <c r="I70" s="4">
        <v>2619</v>
      </c>
      <c r="J70" s="4">
        <v>3110</v>
      </c>
      <c r="K70" s="4">
        <v>4131</v>
      </c>
      <c r="L70" s="4">
        <v>3653</v>
      </c>
      <c r="M70" s="4">
        <v>2900</v>
      </c>
      <c r="N70" s="4">
        <v>2644</v>
      </c>
      <c r="O70" s="4">
        <v>3030</v>
      </c>
      <c r="P70" s="4">
        <v>2687</v>
      </c>
      <c r="Q70" s="4">
        <v>2864</v>
      </c>
      <c r="R70" s="4">
        <v>2804</v>
      </c>
      <c r="S70" s="4">
        <v>3087</v>
      </c>
      <c r="T70" s="4">
        <v>3090</v>
      </c>
      <c r="U70" s="4">
        <v>3774</v>
      </c>
      <c r="V70" s="4">
        <v>4143</v>
      </c>
      <c r="W70" s="4">
        <v>4710</v>
      </c>
      <c r="X70" s="4"/>
      <c r="Y70" s="19">
        <f t="shared" si="1"/>
        <v>6650</v>
      </c>
      <c r="Z70" s="4">
        <v>10.80327454</v>
      </c>
      <c r="AA70" s="4">
        <v>9.7678992600000001</v>
      </c>
      <c r="AB70" s="4">
        <v>10.946617729999998</v>
      </c>
      <c r="AC70" s="4">
        <v>12.608137590000002</v>
      </c>
      <c r="AD70" s="4">
        <v>14.0838758</v>
      </c>
      <c r="AE70" s="4">
        <v>14.750415839999999</v>
      </c>
      <c r="AF70" s="4">
        <v>17.416719840000003</v>
      </c>
      <c r="AG70" s="4">
        <v>20.679416510000003</v>
      </c>
      <c r="AH70" s="4">
        <v>27.467136390000004</v>
      </c>
      <c r="AI70" s="4">
        <v>24.29343707</v>
      </c>
      <c r="AJ70" s="4">
        <v>19.286080450000004</v>
      </c>
      <c r="AK70" s="4">
        <v>17.583587650000002</v>
      </c>
      <c r="AL70" s="4">
        <v>20.147491880000004</v>
      </c>
      <c r="AM70" s="4">
        <v>17.868268499999999</v>
      </c>
      <c r="AN70" s="4">
        <v>19.043347620000002</v>
      </c>
      <c r="AO70" s="4">
        <v>18.644365990000001</v>
      </c>
      <c r="AP70" s="4">
        <v>20.525300989999998</v>
      </c>
      <c r="AQ70" s="4">
        <v>20.547419480000002</v>
      </c>
      <c r="AR70" s="4">
        <v>25.096460149999999</v>
      </c>
      <c r="AS70" s="4">
        <v>27.548964560000002</v>
      </c>
      <c r="AT70" s="4">
        <v>31.321311569999999</v>
      </c>
      <c r="AU70" s="4"/>
      <c r="AV70" s="41">
        <f>+Datos!Z70/Datos!Z$305*100</f>
        <v>0.22506882661552791</v>
      </c>
      <c r="AW70" s="41">
        <f>+Datos!AA70/Datos!AA$305*100</f>
        <v>0.24428559813613557</v>
      </c>
      <c r="AX70" s="41">
        <f>+Datos!AB70/Datos!AB$305*100</f>
        <v>0.24768265447621843</v>
      </c>
      <c r="AY70" s="41">
        <f>+Datos!AC70/Datos!AC$305*100</f>
        <v>0.25306325207618796</v>
      </c>
      <c r="AZ70" s="41">
        <f>+Datos!AD70/Datos!AD$305*100</f>
        <v>0.26380054450081331</v>
      </c>
      <c r="BA70" s="41">
        <f>+Datos!AE70/Datos!AE$305*100</f>
        <v>0.27315402786203646</v>
      </c>
      <c r="BB70" s="41">
        <f>+Datos!AF70/Datos!AF$305*100</f>
        <v>0.27123375954538781</v>
      </c>
      <c r="BC70" s="41">
        <f>+Datos!AG70/Datos!AG$305*100</f>
        <v>0.25960478838725393</v>
      </c>
      <c r="BD70" s="41">
        <f>+Datos!AH70/Datos!AH$305*100</f>
        <v>0.24933799977759682</v>
      </c>
      <c r="BE70" s="41">
        <f>+Datos!AI70/Datos!AI$305*100</f>
        <v>0.25933093193488799</v>
      </c>
      <c r="BF70" s="41">
        <f>+Datos!AJ70/Datos!AJ$305*100</f>
        <v>0.28728873246255304</v>
      </c>
      <c r="BG70" s="41">
        <f>+Datos!AK70/Datos!AK$305*100</f>
        <v>0.29261443499660189</v>
      </c>
      <c r="BH70" s="41">
        <f>+Datos!AL70/Datos!AL$305*100</f>
        <v>0.31614288236122068</v>
      </c>
      <c r="BI70" s="41">
        <f>+Datos!AM70/Datos!AM$305*100</f>
        <v>0.2817199558412023</v>
      </c>
      <c r="BJ70" s="41">
        <f>+Datos!AN70/Datos!AN$305*100</f>
        <v>0.2801241629194634</v>
      </c>
      <c r="BK70" s="41">
        <f>+Datos!AO70/Datos!AO$305*100</f>
        <v>0.27183345162512212</v>
      </c>
      <c r="BL70" s="41">
        <f>+Datos!AP70/Datos!AP$305*100</f>
        <v>0.27068695173508117</v>
      </c>
      <c r="BM70" s="41">
        <f>+Datos!AQ70/Datos!AQ$305*100</f>
        <v>0.25860979188170374</v>
      </c>
      <c r="BN70" s="41">
        <f>+Datos!AR70/Datos!AR$305*100</f>
        <v>0.27411004230737085</v>
      </c>
      <c r="BO70" s="41">
        <f>+Datos!AS70/Datos!AS$305*100</f>
        <v>0.26539221492047776</v>
      </c>
      <c r="BP70" s="41">
        <f>+Datos!AT70/Datos!AT$305*100</f>
        <v>0.26276647255312741</v>
      </c>
    </row>
    <row r="71" spans="1:68" thickBot="1" x14ac:dyDescent="0.3">
      <c r="A71" s="3">
        <v>68</v>
      </c>
      <c r="B71" s="19">
        <v>6750</v>
      </c>
      <c r="C71" s="4">
        <v>1554</v>
      </c>
      <c r="D71" s="4">
        <v>1432</v>
      </c>
      <c r="E71" s="4">
        <v>1641</v>
      </c>
      <c r="F71" s="4">
        <v>1799</v>
      </c>
      <c r="G71" s="4">
        <v>2091</v>
      </c>
      <c r="H71" s="4">
        <v>2066</v>
      </c>
      <c r="I71" s="4">
        <v>2520</v>
      </c>
      <c r="J71" s="4">
        <v>3049</v>
      </c>
      <c r="K71" s="4">
        <v>3988</v>
      </c>
      <c r="L71" s="4">
        <v>3571</v>
      </c>
      <c r="M71" s="4">
        <v>2845</v>
      </c>
      <c r="N71" s="4">
        <v>2646</v>
      </c>
      <c r="O71" s="4">
        <v>2908</v>
      </c>
      <c r="P71" s="4">
        <v>2591</v>
      </c>
      <c r="Q71" s="4">
        <v>2857</v>
      </c>
      <c r="R71" s="4">
        <v>2748</v>
      </c>
      <c r="S71" s="4">
        <v>2975</v>
      </c>
      <c r="T71" s="4">
        <v>3122</v>
      </c>
      <c r="U71" s="4">
        <v>3716</v>
      </c>
      <c r="V71" s="4">
        <v>4084</v>
      </c>
      <c r="W71" s="4">
        <v>4644</v>
      </c>
      <c r="X71" s="4"/>
      <c r="Y71" s="19">
        <f t="shared" si="1"/>
        <v>6750</v>
      </c>
      <c r="Z71" s="4">
        <v>10.488535499999999</v>
      </c>
      <c r="AA71" s="4">
        <v>9.6670772700000001</v>
      </c>
      <c r="AB71" s="4">
        <v>11.07725166</v>
      </c>
      <c r="AC71" s="4">
        <v>12.14354984</v>
      </c>
      <c r="AD71" s="4">
        <v>14.116670369999998</v>
      </c>
      <c r="AE71" s="4">
        <v>13.94418819</v>
      </c>
      <c r="AF71" s="4">
        <v>17.009840159999996</v>
      </c>
      <c r="AG71" s="4">
        <v>20.582301770000001</v>
      </c>
      <c r="AH71" s="4">
        <v>26.919533879999996</v>
      </c>
      <c r="AI71" s="4">
        <v>24.102648350000003</v>
      </c>
      <c r="AJ71" s="4">
        <v>19.204095389999999</v>
      </c>
      <c r="AK71" s="4">
        <v>17.860606559999997</v>
      </c>
      <c r="AL71" s="4">
        <v>19.627976369999999</v>
      </c>
      <c r="AM71" s="4">
        <v>17.487215289999998</v>
      </c>
      <c r="AN71" s="4">
        <v>19.284711989999998</v>
      </c>
      <c r="AO71" s="4">
        <v>18.54684627</v>
      </c>
      <c r="AP71" s="4">
        <v>20.081206099999999</v>
      </c>
      <c r="AQ71" s="4">
        <v>21.078043709999999</v>
      </c>
      <c r="AR71" s="4">
        <v>25.083066269999996</v>
      </c>
      <c r="AS71" s="4">
        <v>27.563717439999998</v>
      </c>
      <c r="AT71" s="4">
        <v>31.34534622</v>
      </c>
      <c r="AU71" s="4"/>
      <c r="AV71" s="41">
        <f>+Datos!Z71/Datos!Z$305*100</f>
        <v>0.21851174559711864</v>
      </c>
      <c r="AW71" s="41">
        <f>+Datos!AA71/Datos!AA$305*100</f>
        <v>0.24176413886666054</v>
      </c>
      <c r="AX71" s="41">
        <f>+Datos!AB71/Datos!AB$305*100</f>
        <v>0.25063843125998131</v>
      </c>
      <c r="AY71" s="41">
        <f>+Datos!AC71/Datos!AC$305*100</f>
        <v>0.24373831522088202</v>
      </c>
      <c r="AZ71" s="41">
        <f>+Datos!AD71/Datos!AD$305*100</f>
        <v>0.26441480903605363</v>
      </c>
      <c r="BA71" s="41">
        <f>+Datos!AE71/Datos!AE$305*100</f>
        <v>0.25822398572898408</v>
      </c>
      <c r="BB71" s="41">
        <f>+Datos!AF71/Datos!AF$305*100</f>
        <v>0.26489734796485759</v>
      </c>
      <c r="BC71" s="41">
        <f>+Datos!AG71/Datos!AG$305*100</f>
        <v>0.2583856315742562</v>
      </c>
      <c r="BD71" s="41">
        <f>+Datos!AH71/Datos!AH$305*100</f>
        <v>0.24436703693029019</v>
      </c>
      <c r="BE71" s="41">
        <f>+Datos!AI71/Datos!AI$305*100</f>
        <v>0.2572942741981627</v>
      </c>
      <c r="BF71" s="41">
        <f>+Datos!AJ71/Datos!AJ$305*100</f>
        <v>0.28606746907368918</v>
      </c>
      <c r="BG71" s="41">
        <f>+Datos!AK71/Datos!AK$305*100</f>
        <v>0.2972244004624961</v>
      </c>
      <c r="BH71" s="41">
        <f>+Datos!AL71/Datos!AL$305*100</f>
        <v>0.3079909430656998</v>
      </c>
      <c r="BI71" s="41">
        <f>+Datos!AM71/Datos!AM$305*100</f>
        <v>0.27571208252687707</v>
      </c>
      <c r="BJ71" s="41">
        <f>+Datos!AN71/Datos!AN$305*100</f>
        <v>0.28367458868776813</v>
      </c>
      <c r="BK71" s="41">
        <f>+Datos!AO71/Datos!AO$305*100</f>
        <v>0.27041162145383424</v>
      </c>
      <c r="BL71" s="41">
        <f>+Datos!AP71/Datos!AP$305*100</f>
        <v>0.26483024385470499</v>
      </c>
      <c r="BM71" s="41">
        <f>+Datos!AQ71/Datos!AQ$305*100</f>
        <v>0.26528822767366572</v>
      </c>
      <c r="BN71" s="41">
        <f>+Datos!AR71/Datos!AR$305*100</f>
        <v>0.27396375087855912</v>
      </c>
      <c r="BO71" s="41">
        <f>+Datos!AS71/Datos!AS$305*100</f>
        <v>0.26553433639626411</v>
      </c>
      <c r="BP71" s="41">
        <f>+Datos!AT71/Datos!AT$305*100</f>
        <v>0.26296810843243706</v>
      </c>
    </row>
    <row r="72" spans="1:68" thickBot="1" x14ac:dyDescent="0.3">
      <c r="A72" s="3">
        <v>69</v>
      </c>
      <c r="B72" s="19">
        <v>6850</v>
      </c>
      <c r="C72" s="4">
        <v>1613</v>
      </c>
      <c r="D72" s="4">
        <v>1393</v>
      </c>
      <c r="E72" s="4">
        <v>1530</v>
      </c>
      <c r="F72" s="4">
        <v>1822</v>
      </c>
      <c r="G72" s="4">
        <v>1994</v>
      </c>
      <c r="H72" s="4">
        <v>2038</v>
      </c>
      <c r="I72" s="4">
        <v>2489</v>
      </c>
      <c r="J72" s="4">
        <v>2910</v>
      </c>
      <c r="K72" s="4">
        <v>3923</v>
      </c>
      <c r="L72" s="4">
        <v>3488</v>
      </c>
      <c r="M72" s="4">
        <v>2691</v>
      </c>
      <c r="N72" s="4">
        <v>2462</v>
      </c>
      <c r="O72" s="4">
        <v>2803</v>
      </c>
      <c r="P72" s="4">
        <v>2556</v>
      </c>
      <c r="Q72" s="4">
        <v>2654</v>
      </c>
      <c r="R72" s="4">
        <v>2802</v>
      </c>
      <c r="S72" s="4">
        <v>2749</v>
      </c>
      <c r="T72" s="4">
        <v>2998</v>
      </c>
      <c r="U72" s="4">
        <v>3576</v>
      </c>
      <c r="V72" s="4">
        <v>4072</v>
      </c>
      <c r="W72" s="4">
        <v>4367</v>
      </c>
      <c r="X72" s="4"/>
      <c r="Y72" s="19">
        <f t="shared" si="1"/>
        <v>6850</v>
      </c>
      <c r="Z72" s="4">
        <v>11.048229999999998</v>
      </c>
      <c r="AA72" s="4">
        <v>9.5411094199999997</v>
      </c>
      <c r="AB72" s="4">
        <v>10.480543800000001</v>
      </c>
      <c r="AC72" s="4">
        <v>12.480815379999999</v>
      </c>
      <c r="AD72" s="4">
        <v>13.656779459999997</v>
      </c>
      <c r="AE72" s="4">
        <v>13.960051839999998</v>
      </c>
      <c r="AF72" s="4">
        <v>17.04837496</v>
      </c>
      <c r="AG72" s="4">
        <v>19.933997899999998</v>
      </c>
      <c r="AH72" s="4">
        <v>26.870341940000003</v>
      </c>
      <c r="AI72" s="4">
        <v>23.891672280000002</v>
      </c>
      <c r="AJ72" s="4">
        <v>18.431716590000001</v>
      </c>
      <c r="AK72" s="4">
        <v>16.863152899999999</v>
      </c>
      <c r="AL72" s="4">
        <v>19.198301299999997</v>
      </c>
      <c r="AM72" s="4">
        <v>17.506229879999999</v>
      </c>
      <c r="AN72" s="4">
        <v>18.176860419999997</v>
      </c>
      <c r="AO72" s="4">
        <v>19.19283798</v>
      </c>
      <c r="AP72" s="4">
        <v>18.831407079999998</v>
      </c>
      <c r="AQ72" s="4">
        <v>20.533787500000003</v>
      </c>
      <c r="AR72" s="4">
        <v>24.494164640000001</v>
      </c>
      <c r="AS72" s="4">
        <v>27.893695390000001</v>
      </c>
      <c r="AT72" s="4">
        <v>29.914085190000002</v>
      </c>
      <c r="AU72" s="4"/>
      <c r="AV72" s="41">
        <f>+Datos!Z72/Datos!Z$305*100</f>
        <v>0.23017207912948895</v>
      </c>
      <c r="AW72" s="41">
        <f>+Datos!AA72/Datos!AA$305*100</f>
        <v>0.23861380625530915</v>
      </c>
      <c r="AX72" s="41">
        <f>+Datos!AB72/Datos!AB$305*100</f>
        <v>0.23713707491805092</v>
      </c>
      <c r="AY72" s="41">
        <f>+Datos!AC72/Datos!AC$305*100</f>
        <v>0.25050771425038859</v>
      </c>
      <c r="AZ72" s="41">
        <f>+Datos!AD72/Datos!AD$305*100</f>
        <v>0.25580074042370654</v>
      </c>
      <c r="BA72" s="41">
        <f>+Datos!AE72/Datos!AE$305*100</f>
        <v>0.25851775506681807</v>
      </c>
      <c r="BB72" s="41">
        <f>+Datos!AF72/Datos!AF$305*100</f>
        <v>0.26549745744433179</v>
      </c>
      <c r="BC72" s="41">
        <f>+Datos!AG72/Datos!AG$305*100</f>
        <v>0.25024696920432898</v>
      </c>
      <c r="BD72" s="41">
        <f>+Datos!AH72/Datos!AH$305*100</f>
        <v>0.24392048801632174</v>
      </c>
      <c r="BE72" s="41">
        <f>+Datos!AI72/Datos!AI$305*100</f>
        <v>0.25504211775395891</v>
      </c>
      <c r="BF72" s="41">
        <f>+Datos!AJ72/Datos!AJ$305*100</f>
        <v>0.274561983186693</v>
      </c>
      <c r="BG72" s="41">
        <f>+Datos!AK72/Datos!AK$305*100</f>
        <v>0.28062543641910348</v>
      </c>
      <c r="BH72" s="41">
        <f>+Datos!AL72/Datos!AL$305*100</f>
        <v>0.30124872840604755</v>
      </c>
      <c r="BI72" s="41">
        <f>+Datos!AM72/Datos!AM$305*100</f>
        <v>0.27601187595426702</v>
      </c>
      <c r="BJ72" s="41">
        <f>+Datos!AN72/Datos!AN$305*100</f>
        <v>0.26737829457615203</v>
      </c>
      <c r="BK72" s="41">
        <f>+Datos!AO72/Datos!AO$305*100</f>
        <v>0.27983013192207434</v>
      </c>
      <c r="BL72" s="41">
        <f>+Datos!AP72/Datos!AP$305*100</f>
        <v>0.24834793808144909</v>
      </c>
      <c r="BM72" s="41">
        <f>+Datos!AQ72/Datos!AQ$305*100</f>
        <v>0.25843821980112364</v>
      </c>
      <c r="BN72" s="41">
        <f>+Datos!AR72/Datos!AR$305*100</f>
        <v>0.26753161464303599</v>
      </c>
      <c r="BO72" s="41">
        <f>+Datos!AS72/Datos!AS$305*100</f>
        <v>0.26871317017183816</v>
      </c>
      <c r="BP72" s="41">
        <f>+Datos!AT72/Datos!AT$305*100</f>
        <v>0.25096071176530399</v>
      </c>
    </row>
    <row r="73" spans="1:68" thickBot="1" x14ac:dyDescent="0.3">
      <c r="A73" s="3">
        <v>70</v>
      </c>
      <c r="B73" s="19">
        <v>6950</v>
      </c>
      <c r="C73" s="4">
        <v>1500</v>
      </c>
      <c r="D73" s="4">
        <v>1432</v>
      </c>
      <c r="E73" s="4">
        <v>1556</v>
      </c>
      <c r="F73" s="4">
        <v>1656</v>
      </c>
      <c r="G73" s="4">
        <v>1920</v>
      </c>
      <c r="H73" s="4">
        <v>2070</v>
      </c>
      <c r="I73" s="4">
        <v>2409</v>
      </c>
      <c r="J73" s="4">
        <v>2802</v>
      </c>
      <c r="K73" s="4">
        <v>3744</v>
      </c>
      <c r="L73" s="4">
        <v>3308</v>
      </c>
      <c r="M73" s="4">
        <v>2556</v>
      </c>
      <c r="N73" s="4">
        <v>2465</v>
      </c>
      <c r="O73" s="4">
        <v>2633</v>
      </c>
      <c r="P73" s="4">
        <v>2321</v>
      </c>
      <c r="Q73" s="4">
        <v>2600</v>
      </c>
      <c r="R73" s="4">
        <v>2552</v>
      </c>
      <c r="S73" s="4">
        <v>2778</v>
      </c>
      <c r="T73" s="4">
        <v>2897</v>
      </c>
      <c r="U73" s="4">
        <v>3401</v>
      </c>
      <c r="V73" s="4">
        <v>3892</v>
      </c>
      <c r="W73" s="4">
        <v>4327</v>
      </c>
      <c r="X73" s="4"/>
      <c r="Y73" s="19">
        <f t="shared" si="1"/>
        <v>6950</v>
      </c>
      <c r="Z73" s="4">
        <v>10.423653329999999</v>
      </c>
      <c r="AA73" s="4">
        <v>9.9511959899999987</v>
      </c>
      <c r="AB73" s="4">
        <v>10.814348019999999</v>
      </c>
      <c r="AC73" s="4">
        <v>11.509326769999999</v>
      </c>
      <c r="AD73" s="4">
        <v>13.34218211</v>
      </c>
      <c r="AE73" s="4">
        <v>14.38701678</v>
      </c>
      <c r="AF73" s="4">
        <v>16.739783120000002</v>
      </c>
      <c r="AG73" s="4">
        <v>19.47166064</v>
      </c>
      <c r="AH73" s="4">
        <v>26.020014010000004</v>
      </c>
      <c r="AI73" s="4">
        <v>22.98774092</v>
      </c>
      <c r="AJ73" s="4">
        <v>17.766184630000001</v>
      </c>
      <c r="AK73" s="4">
        <v>17.130218429999999</v>
      </c>
      <c r="AL73" s="4">
        <v>18.301621720000004</v>
      </c>
      <c r="AM73" s="4">
        <v>16.128628379999999</v>
      </c>
      <c r="AN73" s="4">
        <v>18.068869420000002</v>
      </c>
      <c r="AO73" s="4">
        <v>17.733067079999998</v>
      </c>
      <c r="AP73" s="4">
        <v>19.305864919999998</v>
      </c>
      <c r="AQ73" s="4">
        <v>20.134625200000002</v>
      </c>
      <c r="AR73" s="4">
        <v>23.635341230000002</v>
      </c>
      <c r="AS73" s="4">
        <v>27.051814710000002</v>
      </c>
      <c r="AT73" s="4">
        <v>30.073334990000003</v>
      </c>
      <c r="AU73" s="4"/>
      <c r="AV73" s="41">
        <f>+Datos!Z73/Datos!Z$305*100</f>
        <v>0.21716003007641232</v>
      </c>
      <c r="AW73" s="41">
        <f>+Datos!AA73/Datos!AA$305*100</f>
        <v>0.24886966991376031</v>
      </c>
      <c r="AX73" s="41">
        <f>+Datos!AB73/Datos!AB$305*100</f>
        <v>0.24468986586446162</v>
      </c>
      <c r="AY73" s="41">
        <f>+Datos!AC73/Datos!AC$305*100</f>
        <v>0.23100855624654773</v>
      </c>
      <c r="AZ73" s="41">
        <f>+Datos!AD73/Datos!AD$305*100</f>
        <v>0.24990811871878404</v>
      </c>
      <c r="BA73" s="41">
        <f>+Datos!AE73/Datos!AE$305*100</f>
        <v>0.26642446050359669</v>
      </c>
      <c r="BB73" s="41">
        <f>+Datos!AF73/Datos!AF$305*100</f>
        <v>0.26069170035016315</v>
      </c>
      <c r="BC73" s="41">
        <f>+Datos!AG73/Datos!AG$305*100</f>
        <v>0.24444289023102714</v>
      </c>
      <c r="BD73" s="41">
        <f>+Datos!AH73/Datos!AH$305*100</f>
        <v>0.23620147929947519</v>
      </c>
      <c r="BE73" s="41">
        <f>+Datos!AI73/Datos!AI$305*100</f>
        <v>0.24539270662623283</v>
      </c>
      <c r="BF73" s="41">
        <f>+Datos!AJ73/Datos!AJ$305*100</f>
        <v>0.26464810598922867</v>
      </c>
      <c r="BG73" s="41">
        <f>+Datos!AK73/Datos!AK$305*100</f>
        <v>0.28506976431870695</v>
      </c>
      <c r="BH73" s="41">
        <f>+Datos!AL73/Datos!AL$305*100</f>
        <v>0.28717854693313427</v>
      </c>
      <c r="BI73" s="41">
        <f>+Datos!AM73/Datos!AM$305*100</f>
        <v>0.25429192957296132</v>
      </c>
      <c r="BJ73" s="41">
        <f>+Datos!AN73/Datos!AN$305*100</f>
        <v>0.2657897667037698</v>
      </c>
      <c r="BK73" s="41">
        <f>+Datos!AO73/Datos!AO$305*100</f>
        <v>0.25854678216688581</v>
      </c>
      <c r="BL73" s="41">
        <f>+Datos!AP73/Datos!AP$305*100</f>
        <v>0.25460507148470501</v>
      </c>
      <c r="BM73" s="41">
        <f>+Datos!AQ73/Datos!AQ$305*100</f>
        <v>0.25341436367016279</v>
      </c>
      <c r="BN73" s="41">
        <f>+Datos!AR73/Datos!AR$305*100</f>
        <v>0.25815132276750385</v>
      </c>
      <c r="BO73" s="41">
        <f>+Datos!AS73/Datos!AS$305*100</f>
        <v>0.26060293510738253</v>
      </c>
      <c r="BP73" s="41">
        <f>+Datos!AT73/Datos!AT$305*100</f>
        <v>0.25229671929829861</v>
      </c>
    </row>
    <row r="74" spans="1:68" thickBot="1" x14ac:dyDescent="0.3">
      <c r="A74" s="3">
        <v>71</v>
      </c>
      <c r="B74" s="19">
        <v>7050</v>
      </c>
      <c r="C74" s="4">
        <v>1444</v>
      </c>
      <c r="D74" s="4">
        <v>1341</v>
      </c>
      <c r="E74" s="4">
        <v>1432</v>
      </c>
      <c r="F74" s="4">
        <v>1670</v>
      </c>
      <c r="G74" s="4">
        <v>1823</v>
      </c>
      <c r="H74" s="4">
        <v>1883</v>
      </c>
      <c r="I74" s="4">
        <v>2286</v>
      </c>
      <c r="J74" s="4">
        <v>2793</v>
      </c>
      <c r="K74" s="4">
        <v>3611</v>
      </c>
      <c r="L74" s="4">
        <v>3224</v>
      </c>
      <c r="M74" s="4">
        <v>2436</v>
      </c>
      <c r="N74" s="4">
        <v>2386</v>
      </c>
      <c r="O74" s="4">
        <v>2412</v>
      </c>
      <c r="P74" s="4">
        <v>2269</v>
      </c>
      <c r="Q74" s="4">
        <v>2535</v>
      </c>
      <c r="R74" s="4">
        <v>2421</v>
      </c>
      <c r="S74" s="4">
        <v>2482</v>
      </c>
      <c r="T74" s="4">
        <v>2830</v>
      </c>
      <c r="U74" s="4">
        <v>3348</v>
      </c>
      <c r="V74" s="4">
        <v>3761</v>
      </c>
      <c r="W74" s="4">
        <v>4095</v>
      </c>
      <c r="X74" s="4"/>
      <c r="Y74" s="19">
        <f t="shared" si="1"/>
        <v>7050</v>
      </c>
      <c r="Z74" s="4">
        <v>10.179816559999999</v>
      </c>
      <c r="AA74" s="4">
        <v>9.4540062599999999</v>
      </c>
      <c r="AB74" s="4">
        <v>10.094326200000001</v>
      </c>
      <c r="AC74" s="4">
        <v>11.77234911</v>
      </c>
      <c r="AD74" s="4">
        <v>12.851130090000002</v>
      </c>
      <c r="AE74" s="4">
        <v>13.274808220000001</v>
      </c>
      <c r="AF74" s="4">
        <v>16.117289589999999</v>
      </c>
      <c r="AG74" s="4">
        <v>19.690118630000004</v>
      </c>
      <c r="AH74" s="4">
        <v>25.455794389999998</v>
      </c>
      <c r="AI74" s="4">
        <v>22.730814339999998</v>
      </c>
      <c r="AJ74" s="4">
        <v>17.171658580000003</v>
      </c>
      <c r="AK74" s="4">
        <v>16.82155946</v>
      </c>
      <c r="AL74" s="4">
        <v>17.003820959999999</v>
      </c>
      <c r="AM74" s="4">
        <v>15.995377639999999</v>
      </c>
      <c r="AN74" s="4">
        <v>17.86834528</v>
      </c>
      <c r="AO74" s="4">
        <v>17.06640552</v>
      </c>
      <c r="AP74" s="4">
        <v>17.497641210000001</v>
      </c>
      <c r="AQ74" s="4">
        <v>19.952448370000003</v>
      </c>
      <c r="AR74" s="4">
        <v>23.603991650000001</v>
      </c>
      <c r="AS74" s="4">
        <v>26.512978929999996</v>
      </c>
      <c r="AT74" s="4">
        <v>28.869160880000003</v>
      </c>
      <c r="AU74" s="4"/>
      <c r="AV74" s="41">
        <f>+Datos!Z74/Datos!Z$305*100</f>
        <v>0.21208008366697673</v>
      </c>
      <c r="AW74" s="41">
        <f>+Datos!AA74/Datos!AA$305*100</f>
        <v>0.23643544149398507</v>
      </c>
      <c r="AX74" s="41">
        <f>+Datos!AB74/Datos!AB$305*100</f>
        <v>0.22839835737689909</v>
      </c>
      <c r="AY74" s="41">
        <f>+Datos!AC74/Datos!AC$305*100</f>
        <v>0.23628778866719335</v>
      </c>
      <c r="AZ74" s="41">
        <f>+Datos!AD74/Datos!AD$305*100</f>
        <v>0.24071038138470277</v>
      </c>
      <c r="BA74" s="41">
        <f>+Datos!AE74/Datos!AE$305*100</f>
        <v>0.24582814299756525</v>
      </c>
      <c r="BB74" s="41">
        <f>+Datos!AF74/Datos!AF$305*100</f>
        <v>0.25099749489783613</v>
      </c>
      <c r="BC74" s="41">
        <f>+Datos!AG74/Datos!AG$305*100</f>
        <v>0.2471853631744988</v>
      </c>
      <c r="BD74" s="41">
        <f>+Datos!AH74/Datos!AH$305*100</f>
        <v>0.23107967156937281</v>
      </c>
      <c r="BE74" s="41">
        <f>+Datos!AI74/Datos!AI$305*100</f>
        <v>0.24265003134161761</v>
      </c>
      <c r="BF74" s="41">
        <f>+Datos!AJ74/Datos!AJ$305*100</f>
        <v>0.25579194489608814</v>
      </c>
      <c r="BG74" s="41">
        <f>+Datos!AK74/Datos!AK$305*100</f>
        <v>0.27993326590262957</v>
      </c>
      <c r="BH74" s="41">
        <f>+Datos!AL74/Datos!AL$305*100</f>
        <v>0.26681420205880924</v>
      </c>
      <c r="BI74" s="41">
        <f>+Datos!AM74/Datos!AM$305*100</f>
        <v>0.25219103252249397</v>
      </c>
      <c r="BJ74" s="41">
        <f>+Datos!AN74/Datos!AN$305*100</f>
        <v>0.26284009325435731</v>
      </c>
      <c r="BK74" s="41">
        <f>+Datos!AO74/Datos!AO$305*100</f>
        <v>0.2488269068427377</v>
      </c>
      <c r="BL74" s="41">
        <f>+Datos!AP74/Datos!AP$305*100</f>
        <v>0.23075828042651461</v>
      </c>
      <c r="BM74" s="41">
        <f>+Datos!AQ74/Datos!AQ$305*100</f>
        <v>0.25112148635105097</v>
      </c>
      <c r="BN74" s="41">
        <f>+Datos!AR74/Datos!AR$305*100</f>
        <v>0.25780891452949911</v>
      </c>
      <c r="BO74" s="41">
        <f>+Datos!AS74/Datos!AS$305*100</f>
        <v>0.25541207500005786</v>
      </c>
      <c r="BP74" s="41">
        <f>+Datos!AT74/Datos!AT$305*100</f>
        <v>0.24219444173187735</v>
      </c>
    </row>
    <row r="75" spans="1:68" thickBot="1" x14ac:dyDescent="0.3">
      <c r="A75" s="3">
        <v>72</v>
      </c>
      <c r="B75" s="19">
        <v>7150</v>
      </c>
      <c r="C75" s="4">
        <v>1440</v>
      </c>
      <c r="D75" s="4">
        <v>1280</v>
      </c>
      <c r="E75" s="4">
        <v>1426</v>
      </c>
      <c r="F75" s="4">
        <v>1607</v>
      </c>
      <c r="G75" s="4">
        <v>1799</v>
      </c>
      <c r="H75" s="4">
        <v>1834</v>
      </c>
      <c r="I75" s="4">
        <v>2164</v>
      </c>
      <c r="J75" s="4">
        <v>2656</v>
      </c>
      <c r="K75" s="4">
        <v>3458</v>
      </c>
      <c r="L75" s="4">
        <v>3256</v>
      </c>
      <c r="M75" s="4">
        <v>2445</v>
      </c>
      <c r="N75" s="4">
        <v>2280</v>
      </c>
      <c r="O75" s="4">
        <v>2375</v>
      </c>
      <c r="P75" s="4">
        <v>2231</v>
      </c>
      <c r="Q75" s="4">
        <v>2474</v>
      </c>
      <c r="R75" s="4">
        <v>2305</v>
      </c>
      <c r="S75" s="4">
        <v>2426</v>
      </c>
      <c r="T75" s="4">
        <v>2675</v>
      </c>
      <c r="U75" s="4">
        <v>3142</v>
      </c>
      <c r="V75" s="4">
        <v>3504</v>
      </c>
      <c r="W75" s="4">
        <v>4058</v>
      </c>
      <c r="X75" s="4"/>
      <c r="Y75" s="19">
        <f t="shared" si="1"/>
        <v>7150</v>
      </c>
      <c r="Z75" s="4">
        <v>10.29647877</v>
      </c>
      <c r="AA75" s="4">
        <v>9.1495479700000004</v>
      </c>
      <c r="AB75" s="4">
        <v>10.19564965</v>
      </c>
      <c r="AC75" s="4">
        <v>11.49022884</v>
      </c>
      <c r="AD75" s="4">
        <v>12.863030620000002</v>
      </c>
      <c r="AE75" s="4">
        <v>13.112047710000001</v>
      </c>
      <c r="AF75" s="4">
        <v>15.475309339999999</v>
      </c>
      <c r="AG75" s="4">
        <v>18.988773690000002</v>
      </c>
      <c r="AH75" s="4">
        <v>24.722656839999999</v>
      </c>
      <c r="AI75" s="4">
        <v>23.28037161</v>
      </c>
      <c r="AJ75" s="4">
        <v>17.48111325</v>
      </c>
      <c r="AK75" s="4">
        <v>16.302837209999996</v>
      </c>
      <c r="AL75" s="4">
        <v>16.981232060000004</v>
      </c>
      <c r="AM75" s="4">
        <v>15.948797780000001</v>
      </c>
      <c r="AN75" s="4">
        <v>17.691341920000003</v>
      </c>
      <c r="AO75" s="4">
        <v>16.482315100000001</v>
      </c>
      <c r="AP75" s="4">
        <v>17.346240900000002</v>
      </c>
      <c r="AQ75" s="4">
        <v>19.125088980000005</v>
      </c>
      <c r="AR75" s="4">
        <v>22.461286399999999</v>
      </c>
      <c r="AS75" s="4">
        <v>25.055239630000003</v>
      </c>
      <c r="AT75" s="4">
        <v>29.013882450000004</v>
      </c>
      <c r="AU75" s="4"/>
      <c r="AV75" s="41">
        <f>+Datos!Z75/Datos!Z$305*100</f>
        <v>0.2145105529305186</v>
      </c>
      <c r="AW75" s="41">
        <f>+Datos!AA75/Datos!AA$305*100</f>
        <v>0.22882123771275617</v>
      </c>
      <c r="AX75" s="41">
        <f>+Datos!AB75/Datos!AB$305*100</f>
        <v>0.23069094324001099</v>
      </c>
      <c r="AY75" s="41">
        <f>+Datos!AC75/Datos!AC$305*100</f>
        <v>0.23062523363135382</v>
      </c>
      <c r="AZ75" s="41">
        <f>+Datos!AD75/Datos!AD$305*100</f>
        <v>0.24093328638176678</v>
      </c>
      <c r="BA75" s="41">
        <f>+Datos!AE75/Datos!AE$305*100</f>
        <v>0.2428140795728029</v>
      </c>
      <c r="BB75" s="41">
        <f>+Datos!AF75/Datos!AF$305*100</f>
        <v>0.2409998191953493</v>
      </c>
      <c r="BC75" s="41">
        <f>+Datos!AG75/Datos!AG$305*100</f>
        <v>0.23838083502704713</v>
      </c>
      <c r="BD75" s="41">
        <f>+Datos!AH75/Datos!AH$305*100</f>
        <v>0.2244244801550469</v>
      </c>
      <c r="BE75" s="41">
        <f>+Datos!AI75/Datos!AI$305*100</f>
        <v>0.24851652106763042</v>
      </c>
      <c r="BF75" s="41">
        <f>+Datos!AJ75/Datos!AJ$305*100</f>
        <v>0.26040163425880763</v>
      </c>
      <c r="BG75" s="41">
        <f>+Datos!AK75/Datos!AK$305*100</f>
        <v>0.27130103332727584</v>
      </c>
      <c r="BH75" s="41">
        <f>+Datos!AL75/Datos!AL$305*100</f>
        <v>0.2664597500010592</v>
      </c>
      <c r="BI75" s="41">
        <f>+Datos!AM75/Datos!AM$305*100</f>
        <v>0.25145663141909169</v>
      </c>
      <c r="BJ75" s="41">
        <f>+Datos!AN75/Datos!AN$305*100</f>
        <v>0.26023640617982963</v>
      </c>
      <c r="BK75" s="41">
        <f>+Datos!AO75/Datos!AO$305*100</f>
        <v>0.24031091251957717</v>
      </c>
      <c r="BL75" s="41">
        <f>+Datos!AP75/Datos!AP$305*100</f>
        <v>0.22876161843234399</v>
      </c>
      <c r="BM75" s="41">
        <f>+Datos!AQ75/Datos!AQ$305*100</f>
        <v>0.24070834226414822</v>
      </c>
      <c r="BN75" s="41">
        <f>+Datos!AR75/Datos!AR$305*100</f>
        <v>0.24532799162044269</v>
      </c>
      <c r="BO75" s="41">
        <f>+Datos!AS75/Datos!AS$305*100</f>
        <v>0.24136898235455972</v>
      </c>
      <c r="BP75" s="41">
        <f>+Datos!AT75/Datos!AT$305*100</f>
        <v>0.24340856638199815</v>
      </c>
    </row>
    <row r="76" spans="1:68" thickBot="1" x14ac:dyDescent="0.3">
      <c r="A76" s="3">
        <v>73</v>
      </c>
      <c r="B76" s="19">
        <v>7250</v>
      </c>
      <c r="C76" s="4">
        <v>1427</v>
      </c>
      <c r="D76" s="4">
        <v>1253</v>
      </c>
      <c r="E76" s="4">
        <v>1320</v>
      </c>
      <c r="F76" s="4">
        <v>1673</v>
      </c>
      <c r="G76" s="4">
        <v>1817</v>
      </c>
      <c r="H76" s="4">
        <v>1795</v>
      </c>
      <c r="I76" s="4">
        <v>2269</v>
      </c>
      <c r="J76" s="4">
        <v>2649</v>
      </c>
      <c r="K76" s="4">
        <v>3414</v>
      </c>
      <c r="L76" s="4">
        <v>3116</v>
      </c>
      <c r="M76" s="4">
        <v>2282</v>
      </c>
      <c r="N76" s="4">
        <v>2286</v>
      </c>
      <c r="O76" s="4">
        <v>2428</v>
      </c>
      <c r="P76" s="4">
        <v>2229</v>
      </c>
      <c r="Q76" s="4">
        <v>2268</v>
      </c>
      <c r="R76" s="4">
        <v>2305</v>
      </c>
      <c r="S76" s="4">
        <v>2344</v>
      </c>
      <c r="T76" s="4">
        <v>2624</v>
      </c>
      <c r="U76" s="4">
        <v>3066</v>
      </c>
      <c r="V76" s="4">
        <v>3510</v>
      </c>
      <c r="W76" s="4">
        <v>3847</v>
      </c>
      <c r="X76" s="4"/>
      <c r="Y76" s="19">
        <f t="shared" si="1"/>
        <v>7250</v>
      </c>
      <c r="Z76" s="4">
        <v>10.3444579</v>
      </c>
      <c r="AA76" s="4">
        <v>9.0825203400000003</v>
      </c>
      <c r="AB76" s="4">
        <v>9.5687611199999996</v>
      </c>
      <c r="AC76" s="4">
        <v>12.128746320000003</v>
      </c>
      <c r="AD76" s="4">
        <v>13.174383920000002</v>
      </c>
      <c r="AE76" s="4">
        <v>13.013828559999999</v>
      </c>
      <c r="AF76" s="4">
        <v>16.448578000000001</v>
      </c>
      <c r="AG76" s="4">
        <v>19.20394769</v>
      </c>
      <c r="AH76" s="4">
        <v>24.7533621</v>
      </c>
      <c r="AI76" s="4">
        <v>22.587297079999999</v>
      </c>
      <c r="AJ76" s="4">
        <v>16.543217540000001</v>
      </c>
      <c r="AK76" s="4">
        <v>16.57359233</v>
      </c>
      <c r="AL76" s="4">
        <v>17.600248370000003</v>
      </c>
      <c r="AM76" s="4">
        <v>16.157527079999998</v>
      </c>
      <c r="AN76" s="4">
        <v>16.442227160000002</v>
      </c>
      <c r="AO76" s="4">
        <v>16.711539959999996</v>
      </c>
      <c r="AP76" s="4">
        <v>16.99203795</v>
      </c>
      <c r="AQ76" s="4">
        <v>19.024191730000002</v>
      </c>
      <c r="AR76" s="4">
        <v>22.228448169999997</v>
      </c>
      <c r="AS76" s="4">
        <v>25.446735280000002</v>
      </c>
      <c r="AT76" s="4">
        <v>27.88961729</v>
      </c>
      <c r="AU76" s="4"/>
      <c r="AV76" s="41">
        <f>+Datos!Z76/Datos!Z$305*100</f>
        <v>0.21551012083478238</v>
      </c>
      <c r="AW76" s="41">
        <f>+Datos!AA76/Datos!AA$305*100</f>
        <v>0.2271449423036451</v>
      </c>
      <c r="AX76" s="41">
        <f>+Datos!AB76/Datos!AB$305*100</f>
        <v>0.21650670670222016</v>
      </c>
      <c r="AY76" s="41">
        <f>+Datos!AC76/Datos!AC$305*100</f>
        <v>0.2434411875216772</v>
      </c>
      <c r="AZ76" s="41">
        <f>+Datos!AD76/Datos!AD$305*100</f>
        <v>0.24676514483028597</v>
      </c>
      <c r="BA76" s="41">
        <f>+Datos!AE76/Datos!AE$305*100</f>
        <v>0.24099521855039485</v>
      </c>
      <c r="BB76" s="41">
        <f>+Datos!AF76/Datos!AF$305*100</f>
        <v>0.25615670982255145</v>
      </c>
      <c r="BC76" s="41">
        <f>+Datos!AG76/Datos!AG$305*100</f>
        <v>0.24108208149158958</v>
      </c>
      <c r="BD76" s="41">
        <f>+Datos!AH76/Datos!AH$305*100</f>
        <v>0.22470321281950617</v>
      </c>
      <c r="BE76" s="41">
        <f>+Datos!AI76/Datos!AI$305*100</f>
        <v>0.24111799350451374</v>
      </c>
      <c r="BF76" s="41">
        <f>+Datos!AJ76/Datos!AJ$305*100</f>
        <v>0.24643058034733409</v>
      </c>
      <c r="BG76" s="41">
        <f>+Datos!AK76/Datos!AK$305*100</f>
        <v>0.27580676094317785</v>
      </c>
      <c r="BH76" s="41">
        <f>+Datos!AL76/Datos!AL$305*100</f>
        <v>0.27617299875865126</v>
      </c>
      <c r="BI76" s="41">
        <f>+Datos!AM76/Datos!AM$305*100</f>
        <v>0.25474756076564614</v>
      </c>
      <c r="BJ76" s="41">
        <f>+Datos!AN76/Datos!AN$305*100</f>
        <v>0.24186215636212102</v>
      </c>
      <c r="BK76" s="41">
        <f>+Datos!AO76/Datos!AO$305*100</f>
        <v>0.24365299371051199</v>
      </c>
      <c r="BL76" s="41">
        <f>+Datos!AP76/Datos!AP$305*100</f>
        <v>0.22409040231338007</v>
      </c>
      <c r="BM76" s="41">
        <f>+Datos!AQ76/Datos!AQ$305*100</f>
        <v>0.23943844962145722</v>
      </c>
      <c r="BN76" s="41">
        <f>+Datos!AR76/Datos!AR$305*100</f>
        <v>0.24278487212492</v>
      </c>
      <c r="BO76" s="41">
        <f>+Datos!AS76/Datos!AS$305*100</f>
        <v>0.24514044525142989</v>
      </c>
      <c r="BP76" s="41">
        <f>+Datos!AT76/Datos!AT$305*100</f>
        <v>0.23397667558625845</v>
      </c>
    </row>
    <row r="77" spans="1:68" thickBot="1" x14ac:dyDescent="0.3">
      <c r="A77" s="3">
        <v>74</v>
      </c>
      <c r="B77" s="19">
        <v>7350</v>
      </c>
      <c r="C77" s="4">
        <v>1308</v>
      </c>
      <c r="D77" s="4">
        <v>1214</v>
      </c>
      <c r="E77" s="4">
        <v>1317</v>
      </c>
      <c r="F77" s="4">
        <v>1546</v>
      </c>
      <c r="G77" s="4">
        <v>1734</v>
      </c>
      <c r="H77" s="4">
        <v>1860</v>
      </c>
      <c r="I77" s="4">
        <v>2071</v>
      </c>
      <c r="J77" s="4">
        <v>2581</v>
      </c>
      <c r="K77" s="4">
        <v>3428</v>
      </c>
      <c r="L77" s="4">
        <v>2945</v>
      </c>
      <c r="M77" s="4">
        <v>2355</v>
      </c>
      <c r="N77" s="4">
        <v>2144</v>
      </c>
      <c r="O77" s="4">
        <v>2369</v>
      </c>
      <c r="P77" s="4">
        <v>2085</v>
      </c>
      <c r="Q77" s="4">
        <v>2252</v>
      </c>
      <c r="R77" s="4">
        <v>2230</v>
      </c>
      <c r="S77" s="4">
        <v>2337</v>
      </c>
      <c r="T77" s="4">
        <v>2500</v>
      </c>
      <c r="U77" s="4">
        <v>3021</v>
      </c>
      <c r="V77" s="4">
        <v>3303</v>
      </c>
      <c r="W77" s="4">
        <v>3803</v>
      </c>
      <c r="X77" s="4"/>
      <c r="Y77" s="19">
        <f t="shared" si="1"/>
        <v>7350</v>
      </c>
      <c r="Z77" s="4">
        <v>9.6154026999999989</v>
      </c>
      <c r="AA77" s="4">
        <v>8.9220292199999989</v>
      </c>
      <c r="AB77" s="4">
        <v>9.6795937000000016</v>
      </c>
      <c r="AC77" s="4">
        <v>11.361320809999999</v>
      </c>
      <c r="AD77" s="4">
        <v>12.742825940000001</v>
      </c>
      <c r="AE77" s="4">
        <v>13.667937910000001</v>
      </c>
      <c r="AF77" s="4">
        <v>15.22053311</v>
      </c>
      <c r="AG77" s="4">
        <v>18.970506850000003</v>
      </c>
      <c r="AH77" s="4">
        <v>25.194859330000007</v>
      </c>
      <c r="AI77" s="4">
        <v>21.64465573</v>
      </c>
      <c r="AJ77" s="4">
        <v>17.30933636</v>
      </c>
      <c r="AK77" s="4">
        <v>15.759551989999999</v>
      </c>
      <c r="AL77" s="4">
        <v>17.412481960000001</v>
      </c>
      <c r="AM77" s="4">
        <v>15.325471949999999</v>
      </c>
      <c r="AN77" s="4">
        <v>16.54918339</v>
      </c>
      <c r="AO77" s="4">
        <v>16.389568669999999</v>
      </c>
      <c r="AP77" s="4">
        <v>17.175080670000003</v>
      </c>
      <c r="AQ77" s="4">
        <v>18.37203774</v>
      </c>
      <c r="AR77" s="4">
        <v>22.200082500000001</v>
      </c>
      <c r="AS77" s="4">
        <v>24.275491010000003</v>
      </c>
      <c r="AT77" s="4">
        <v>27.953224510000002</v>
      </c>
      <c r="AU77" s="4"/>
      <c r="AV77" s="41">
        <f>+Datos!Z77/Datos!Z$305*100</f>
        <v>0.20032142986942722</v>
      </c>
      <c r="AW77" s="41">
        <f>+Datos!AA77/Datos!AA$305*100</f>
        <v>0.2231312165064015</v>
      </c>
      <c r="AX77" s="41">
        <f>+Datos!AB77/Datos!AB$305*100</f>
        <v>0.21901445003389935</v>
      </c>
      <c r="AY77" s="41">
        <f>+Datos!AC77/Datos!AC$305*100</f>
        <v>0.22803786614288285</v>
      </c>
      <c r="AZ77" s="41">
        <f>+Datos!AD77/Datos!AD$305*100</f>
        <v>0.2386817712103857</v>
      </c>
      <c r="BA77" s="41">
        <f>+Datos!AE77/Datos!AE$305*100</f>
        <v>0.2531082739078036</v>
      </c>
      <c r="BB77" s="41">
        <f>+Datos!AF77/Datos!AF$305*100</f>
        <v>0.23703214242609952</v>
      </c>
      <c r="BC77" s="41">
        <f>+Datos!AG77/Datos!AG$305*100</f>
        <v>0.23815151718674876</v>
      </c>
      <c r="BD77" s="41">
        <f>+Datos!AH77/Datos!AH$305*100</f>
        <v>0.22871098540535278</v>
      </c>
      <c r="BE77" s="41">
        <f>+Datos!AI77/Datos!AI$305*100</f>
        <v>0.23105535563769089</v>
      </c>
      <c r="BF77" s="41">
        <f>+Datos!AJ77/Datos!AJ$305*100</f>
        <v>0.25784281650823354</v>
      </c>
      <c r="BG77" s="41">
        <f>+Datos!AK77/Datos!AK$305*100</f>
        <v>0.26226004005237363</v>
      </c>
      <c r="BH77" s="41">
        <f>+Datos!AL77/Datos!AL$305*100</f>
        <v>0.27322667598946598</v>
      </c>
      <c r="BI77" s="41">
        <f>+Datos!AM77/Datos!AM$305*100</f>
        <v>0.24162896819015142</v>
      </c>
      <c r="BJ77" s="41">
        <f>+Datos!AN77/Datos!AN$305*100</f>
        <v>0.24343546295692922</v>
      </c>
      <c r="BK77" s="41">
        <f>+Datos!AO77/Datos!AO$305*100</f>
        <v>0.23895867655690994</v>
      </c>
      <c r="BL77" s="41">
        <f>+Datos!AP77/Datos!AP$305*100</f>
        <v>0.22650436330417081</v>
      </c>
      <c r="BM77" s="41">
        <f>+Datos!AQ77/Datos!AQ$305*100</f>
        <v>0.23123044044576083</v>
      </c>
      <c r="BN77" s="41">
        <f>+Datos!AR77/Datos!AR$305*100</f>
        <v>0.2424750549253108</v>
      </c>
      <c r="BO77" s="41">
        <f>+Datos!AS77/Datos!AS$305*100</f>
        <v>0.23385729483206558</v>
      </c>
      <c r="BP77" s="41">
        <f>+Datos!AT77/Datos!AT$305*100</f>
        <v>0.23451030090367075</v>
      </c>
    </row>
    <row r="78" spans="1:68" thickBot="1" x14ac:dyDescent="0.3">
      <c r="A78" s="3">
        <v>75</v>
      </c>
      <c r="B78" s="19">
        <v>7450</v>
      </c>
      <c r="C78" s="4">
        <v>1380</v>
      </c>
      <c r="D78" s="4">
        <v>1144</v>
      </c>
      <c r="E78" s="4">
        <v>1337</v>
      </c>
      <c r="F78" s="4">
        <v>1479</v>
      </c>
      <c r="G78" s="4">
        <v>1666</v>
      </c>
      <c r="H78" s="4">
        <v>1742</v>
      </c>
      <c r="I78" s="4">
        <v>1964</v>
      </c>
      <c r="J78" s="4">
        <v>2477</v>
      </c>
      <c r="K78" s="4">
        <v>3245</v>
      </c>
      <c r="L78" s="4">
        <v>2977</v>
      </c>
      <c r="M78" s="4">
        <v>2216</v>
      </c>
      <c r="N78" s="4">
        <v>2008</v>
      </c>
      <c r="O78" s="4">
        <v>2113</v>
      </c>
      <c r="P78" s="4">
        <v>2119</v>
      </c>
      <c r="Q78" s="4">
        <v>2181</v>
      </c>
      <c r="R78" s="4">
        <v>2187</v>
      </c>
      <c r="S78" s="4">
        <v>2311</v>
      </c>
      <c r="T78" s="4">
        <v>2459</v>
      </c>
      <c r="U78" s="4">
        <v>2891</v>
      </c>
      <c r="V78" s="4">
        <v>3303</v>
      </c>
      <c r="W78" s="4">
        <v>3733</v>
      </c>
      <c r="X78" s="4"/>
      <c r="Y78" s="19">
        <f t="shared" si="1"/>
        <v>7450</v>
      </c>
      <c r="Z78" s="4">
        <v>10.28063993</v>
      </c>
      <c r="AA78" s="4">
        <v>8.5237502000000003</v>
      </c>
      <c r="AB78" s="4">
        <v>9.9618013100000002</v>
      </c>
      <c r="AC78" s="4">
        <v>11.017797730000002</v>
      </c>
      <c r="AD78" s="4">
        <v>12.411654050000001</v>
      </c>
      <c r="AE78" s="4">
        <v>12.977726110000001</v>
      </c>
      <c r="AF78" s="4">
        <v>14.633316880000001</v>
      </c>
      <c r="AG78" s="4">
        <v>18.452297480000002</v>
      </c>
      <c r="AH78" s="4">
        <v>24.177924619999999</v>
      </c>
      <c r="AI78" s="4">
        <v>22.17726184</v>
      </c>
      <c r="AJ78" s="4">
        <v>16.509535800000002</v>
      </c>
      <c r="AK78" s="4">
        <v>14.958317889999998</v>
      </c>
      <c r="AL78" s="4">
        <v>15.739780110000002</v>
      </c>
      <c r="AM78" s="4">
        <v>15.785692320000001</v>
      </c>
      <c r="AN78" s="4">
        <v>16.24857884</v>
      </c>
      <c r="AO78" s="4">
        <v>16.29188869</v>
      </c>
      <c r="AP78" s="4">
        <v>17.215636870000001</v>
      </c>
      <c r="AQ78" s="4">
        <v>18.318785859999998</v>
      </c>
      <c r="AR78" s="4">
        <v>21.538942939999998</v>
      </c>
      <c r="AS78" s="4">
        <v>24.604470840000005</v>
      </c>
      <c r="AT78" s="4">
        <v>27.809618749999995</v>
      </c>
      <c r="AU78" s="4"/>
      <c r="AV78" s="41">
        <f>+Datos!Z78/Datos!Z$305*100</f>
        <v>0.2141805762072064</v>
      </c>
      <c r="AW78" s="41">
        <f>+Datos!AA78/Datos!AA$305*100</f>
        <v>0.21317064811436284</v>
      </c>
      <c r="AX78" s="41">
        <f>+Datos!AB78/Datos!AB$305*100</f>
        <v>0.22539979495798751</v>
      </c>
      <c r="AY78" s="41">
        <f>+Datos!AC78/Datos!AC$305*100</f>
        <v>0.22114286938642469</v>
      </c>
      <c r="AZ78" s="41">
        <f>+Datos!AD78/Datos!AD$305*100</f>
        <v>0.23247869713149022</v>
      </c>
      <c r="BA78" s="41">
        <f>+Datos!AE78/Datos!AE$305*100</f>
        <v>0.24032665911856887</v>
      </c>
      <c r="BB78" s="41">
        <f>+Datos!AF78/Datos!AF$305*100</f>
        <v>0.22788731681070573</v>
      </c>
      <c r="BC78" s="41">
        <f>+Datos!AG78/Datos!AG$305*100</f>
        <v>0.23164603219039565</v>
      </c>
      <c r="BD78" s="41">
        <f>+Datos!AH78/Datos!AH$305*100</f>
        <v>0.21947957289494172</v>
      </c>
      <c r="BE78" s="41">
        <f>+Datos!AI78/Datos!AI$305*100</f>
        <v>0.23674089278348576</v>
      </c>
      <c r="BF78" s="41">
        <f>+Datos!AJ78/Datos!AJ$305*100</f>
        <v>0.24592885142336635</v>
      </c>
      <c r="BG78" s="41">
        <f>+Datos!AK78/Datos!AK$305*100</f>
        <v>0.24892643213695423</v>
      </c>
      <c r="BH78" s="41">
        <f>+Datos!AL78/Datos!AL$305*100</f>
        <v>0.24697959832145674</v>
      </c>
      <c r="BI78" s="41">
        <f>+Datos!AM78/Datos!AM$305*100</f>
        <v>0.24888503009193125</v>
      </c>
      <c r="BJ78" s="41">
        <f>+Datos!AN78/Datos!AN$305*100</f>
        <v>0.23901362496820841</v>
      </c>
      <c r="BK78" s="41">
        <f>+Datos!AO78/Datos!AO$305*100</f>
        <v>0.23753450980689472</v>
      </c>
      <c r="BL78" s="41">
        <f>+Datos!AP78/Datos!AP$305*100</f>
        <v>0.22703921705161675</v>
      </c>
      <c r="BM78" s="41">
        <f>+Datos!AQ78/Datos!AQ$305*100</f>
        <v>0.23056021236103641</v>
      </c>
      <c r="BN78" s="41">
        <f>+Datos!AR78/Datos!AR$305*100</f>
        <v>0.23525391729556119</v>
      </c>
      <c r="BO78" s="41">
        <f>+Datos!AS78/Datos!AS$305*100</f>
        <v>0.23702651324525528</v>
      </c>
      <c r="BP78" s="41">
        <f>+Datos!AT78/Datos!AT$305*100</f>
        <v>0.23330553721077177</v>
      </c>
    </row>
    <row r="79" spans="1:68" thickBot="1" x14ac:dyDescent="0.3">
      <c r="A79" s="3">
        <v>76</v>
      </c>
      <c r="B79" s="19">
        <v>7550</v>
      </c>
      <c r="C79" s="4">
        <v>1266</v>
      </c>
      <c r="D79" s="4">
        <v>1139</v>
      </c>
      <c r="E79" s="4">
        <v>1261</v>
      </c>
      <c r="F79" s="4">
        <v>1448</v>
      </c>
      <c r="G79" s="4">
        <v>1631</v>
      </c>
      <c r="H79" s="4">
        <v>1680</v>
      </c>
      <c r="I79" s="4">
        <v>1916</v>
      </c>
      <c r="J79" s="4">
        <v>2396</v>
      </c>
      <c r="K79" s="4">
        <v>3189</v>
      </c>
      <c r="L79" s="4">
        <v>2822</v>
      </c>
      <c r="M79" s="4">
        <v>2186</v>
      </c>
      <c r="N79" s="4">
        <v>2099</v>
      </c>
      <c r="O79" s="4">
        <v>2200</v>
      </c>
      <c r="P79" s="4">
        <v>1943</v>
      </c>
      <c r="Q79" s="4">
        <v>2157</v>
      </c>
      <c r="R79" s="4">
        <v>2177</v>
      </c>
      <c r="S79" s="4">
        <v>2136</v>
      </c>
      <c r="T79" s="4">
        <v>2358</v>
      </c>
      <c r="U79" s="4">
        <v>2853</v>
      </c>
      <c r="V79" s="4">
        <v>3227</v>
      </c>
      <c r="W79" s="4">
        <v>3739</v>
      </c>
      <c r="X79" s="4"/>
      <c r="Y79" s="19">
        <f t="shared" si="1"/>
        <v>7550</v>
      </c>
      <c r="Z79" s="4">
        <v>9.5575888300000003</v>
      </c>
      <c r="AA79" s="4">
        <v>8.5993886100000001</v>
      </c>
      <c r="AB79" s="4">
        <v>9.5195035899999993</v>
      </c>
      <c r="AC79" s="4">
        <v>10.932261510000002</v>
      </c>
      <c r="AD79" s="4">
        <v>12.312896309999999</v>
      </c>
      <c r="AE79" s="4">
        <v>12.684344579999999</v>
      </c>
      <c r="AF79" s="4">
        <v>14.46579725</v>
      </c>
      <c r="AG79" s="4">
        <v>18.088247220000003</v>
      </c>
      <c r="AH79" s="4">
        <v>24.075949550000001</v>
      </c>
      <c r="AI79" s="4">
        <v>21.304809519999996</v>
      </c>
      <c r="AJ79" s="4">
        <v>16.505667470000002</v>
      </c>
      <c r="AK79" s="4">
        <v>15.84466207</v>
      </c>
      <c r="AL79" s="4">
        <v>16.609041149999999</v>
      </c>
      <c r="AM79" s="4">
        <v>14.66982969</v>
      </c>
      <c r="AN79" s="4">
        <v>16.28479097</v>
      </c>
      <c r="AO79" s="4">
        <v>16.437132679999998</v>
      </c>
      <c r="AP79" s="4">
        <v>16.126620729999999</v>
      </c>
      <c r="AQ79" s="4">
        <v>17.804201189999997</v>
      </c>
      <c r="AR79" s="4">
        <v>21.541130060000004</v>
      </c>
      <c r="AS79" s="4">
        <v>24.361317490000001</v>
      </c>
      <c r="AT79" s="4">
        <v>28.224200059999994</v>
      </c>
      <c r="AU79" s="4"/>
      <c r="AV79" s="41">
        <f>+Datos!Z79/Datos!Z$305*100</f>
        <v>0.19911697099588621</v>
      </c>
      <c r="AW79" s="41">
        <f>+Datos!AA79/Datos!AA$305*100</f>
        <v>0.21506229070168784</v>
      </c>
      <c r="AX79" s="41">
        <f>+Datos!AB79/Datos!AB$305*100</f>
        <v>0.21539218566163371</v>
      </c>
      <c r="AY79" s="41">
        <f>+Datos!AC79/Datos!AC$305*100</f>
        <v>0.21942603580581144</v>
      </c>
      <c r="AZ79" s="41">
        <f>+Datos!AD79/Datos!AD$305*100</f>
        <v>0.23062889769022632</v>
      </c>
      <c r="BA79" s="41">
        <f>+Datos!AE79/Datos!AE$305*100</f>
        <v>0.23489370404197307</v>
      </c>
      <c r="BB79" s="41">
        <f>+Datos!AF79/Datos!AF$305*100</f>
        <v>0.22527850301224295</v>
      </c>
      <c r="BC79" s="41">
        <f>+Datos!AG79/Datos!AG$305*100</f>
        <v>0.22707582632100262</v>
      </c>
      <c r="BD79" s="41">
        <f>+Datos!AH79/Datos!AH$305*100</f>
        <v>0.21855387537700763</v>
      </c>
      <c r="BE79" s="41">
        <f>+Datos!AI79/Datos!AI$305*100</f>
        <v>0.22742751845269757</v>
      </c>
      <c r="BF79" s="41">
        <f>+Datos!AJ79/Datos!AJ$305*100</f>
        <v>0.24587122812218146</v>
      </c>
      <c r="BG79" s="41">
        <f>+Datos!AK79/Datos!AK$305*100</f>
        <v>0.2636763857076197</v>
      </c>
      <c r="BH79" s="41">
        <f>+Datos!AL79/Datos!AL$305*100</f>
        <v>0.26061954379688884</v>
      </c>
      <c r="BI79" s="41">
        <f>+Datos!AM79/Datos!AM$305*100</f>
        <v>0.23129178814750626</v>
      </c>
      <c r="BJ79" s="41">
        <f>+Datos!AN79/Datos!AN$305*100</f>
        <v>0.239546298781983</v>
      </c>
      <c r="BK79" s="41">
        <f>+Datos!AO79/Datos!AO$305*100</f>
        <v>0.23965215623963906</v>
      </c>
      <c r="BL79" s="41">
        <f>+Datos!AP79/Datos!AP$305*100</f>
        <v>0.21267731027760531</v>
      </c>
      <c r="BM79" s="41">
        <f>+Datos!AQ79/Datos!AQ$305*100</f>
        <v>0.22408365044805523</v>
      </c>
      <c r="BN79" s="41">
        <f>+Datos!AR79/Datos!AR$305*100</f>
        <v>0.23527780558706327</v>
      </c>
      <c r="BO79" s="41">
        <f>+Datos!AS79/Datos!AS$305*100</f>
        <v>0.23468410193679062</v>
      </c>
      <c r="BP79" s="41">
        <f>+Datos!AT79/Datos!AT$305*100</f>
        <v>0.23678361852201216</v>
      </c>
    </row>
    <row r="80" spans="1:68" thickBot="1" x14ac:dyDescent="0.3">
      <c r="A80" s="3">
        <v>77</v>
      </c>
      <c r="B80" s="19">
        <v>7650</v>
      </c>
      <c r="C80" s="4">
        <v>1222</v>
      </c>
      <c r="D80" s="4">
        <v>1173</v>
      </c>
      <c r="E80" s="4">
        <v>1227</v>
      </c>
      <c r="F80" s="4">
        <v>1397</v>
      </c>
      <c r="G80" s="4">
        <v>1599</v>
      </c>
      <c r="H80" s="4">
        <v>1600</v>
      </c>
      <c r="I80" s="4">
        <v>2056</v>
      </c>
      <c r="J80" s="4">
        <v>2527</v>
      </c>
      <c r="K80" s="4">
        <v>3106</v>
      </c>
      <c r="L80" s="4">
        <v>2755</v>
      </c>
      <c r="M80" s="4">
        <v>2132</v>
      </c>
      <c r="N80" s="4">
        <v>1949</v>
      </c>
      <c r="O80" s="4">
        <v>2124</v>
      </c>
      <c r="P80" s="4">
        <v>1976</v>
      </c>
      <c r="Q80" s="4">
        <v>2151</v>
      </c>
      <c r="R80" s="4">
        <v>2081</v>
      </c>
      <c r="S80" s="4">
        <v>2143</v>
      </c>
      <c r="T80" s="4">
        <v>2287</v>
      </c>
      <c r="U80" s="4">
        <v>2755</v>
      </c>
      <c r="V80" s="4">
        <v>3109</v>
      </c>
      <c r="W80" s="4">
        <v>3664</v>
      </c>
      <c r="X80" s="4"/>
      <c r="Y80" s="19">
        <f t="shared" si="1"/>
        <v>7650</v>
      </c>
      <c r="Z80" s="4">
        <v>9.3484022999999983</v>
      </c>
      <c r="AA80" s="4">
        <v>8.9712417200000001</v>
      </c>
      <c r="AB80" s="4">
        <v>9.3868458899999982</v>
      </c>
      <c r="AC80" s="4">
        <v>10.686499490000003</v>
      </c>
      <c r="AD80" s="4">
        <v>12.230169439999999</v>
      </c>
      <c r="AE80" s="4">
        <v>12.241795830000001</v>
      </c>
      <c r="AF80" s="4">
        <v>15.727357900000001</v>
      </c>
      <c r="AG80" s="4">
        <v>19.331221970000001</v>
      </c>
      <c r="AH80" s="4">
        <v>23.760874989999998</v>
      </c>
      <c r="AI80" s="4">
        <v>21.074374360000004</v>
      </c>
      <c r="AJ80" s="4">
        <v>16.30958656</v>
      </c>
      <c r="AK80" s="4">
        <v>14.912568719999999</v>
      </c>
      <c r="AL80" s="4">
        <v>16.246999389999999</v>
      </c>
      <c r="AM80" s="4">
        <v>15.11671847</v>
      </c>
      <c r="AN80" s="4">
        <v>16.45279369</v>
      </c>
      <c r="AO80" s="4">
        <v>15.920543190000002</v>
      </c>
      <c r="AP80" s="4">
        <v>16.393705730000001</v>
      </c>
      <c r="AQ80" s="4">
        <v>17.49452561</v>
      </c>
      <c r="AR80" s="4">
        <v>21.075863630000004</v>
      </c>
      <c r="AS80" s="4">
        <v>23.782292030000001</v>
      </c>
      <c r="AT80" s="4">
        <v>28.029506999999999</v>
      </c>
      <c r="AU80" s="4"/>
      <c r="AV80" s="41">
        <f>+Datos!Z80/Datos!Z$305*100</f>
        <v>0.19475890653343536</v>
      </c>
      <c r="AW80" s="41">
        <f>+Datos!AA80/Datos!AA$305*100</f>
        <v>0.22436197295446447</v>
      </c>
      <c r="AX80" s="41">
        <f>+Datos!AB80/Datos!AB$305*100</f>
        <v>0.21239061822928762</v>
      </c>
      <c r="AY80" s="41">
        <f>+Datos!AC80/Datos!AC$305*100</f>
        <v>0.2144932425543053</v>
      </c>
      <c r="AZ80" s="41">
        <f>+Datos!AD80/Datos!AD$305*100</f>
        <v>0.22907936731515385</v>
      </c>
      <c r="BA80" s="41">
        <f>+Datos!AE80/Datos!AE$305*100</f>
        <v>0.2266984114550348</v>
      </c>
      <c r="BB80" s="41">
        <f>+Datos!AF80/Datos!AF$305*100</f>
        <v>0.24492501746143117</v>
      </c>
      <c r="BC80" s="41">
        <f>+Datos!AG80/Datos!AG$305*100</f>
        <v>0.24267985445150664</v>
      </c>
      <c r="BD80" s="41">
        <f>+Datos!AH80/Datos!AH$305*100</f>
        <v>0.21569372791002203</v>
      </c>
      <c r="BE80" s="41">
        <f>+Datos!AI80/Datos!AI$305*100</f>
        <v>0.22496763743128545</v>
      </c>
      <c r="BF80" s="41">
        <f>+Datos!AJ80/Datos!AJ$305*100</f>
        <v>0.24295037355870253</v>
      </c>
      <c r="BG80" s="41">
        <f>+Datos!AK80/Datos!AK$305*100</f>
        <v>0.24816510471063041</v>
      </c>
      <c r="BH80" s="41">
        <f>+Datos!AL80/Datos!AL$305*100</f>
        <v>0.2549385922311434</v>
      </c>
      <c r="BI80" s="41">
        <f>+Datos!AM80/Datos!AM$305*100</f>
        <v>0.23833765760976158</v>
      </c>
      <c r="BJ80" s="41">
        <f>+Datos!AN80/Datos!AN$305*100</f>
        <v>0.24201758808716625</v>
      </c>
      <c r="BK80" s="41">
        <f>+Datos!AO80/Datos!AO$305*100</f>
        <v>0.23212032039092861</v>
      </c>
      <c r="BL80" s="41">
        <f>+Datos!AP80/Datos!AP$305*100</f>
        <v>0.21619961791827708</v>
      </c>
      <c r="BM80" s="41">
        <f>+Datos!AQ80/Datos!AQ$305*100</f>
        <v>0.22018607404569501</v>
      </c>
      <c r="BN80" s="41">
        <f>+Datos!AR80/Datos!AR$305*100</f>
        <v>0.23019604504995023</v>
      </c>
      <c r="BO80" s="41">
        <f>+Datos!AS80/Datos!AS$305*100</f>
        <v>0.22910607561968288</v>
      </c>
      <c r="BP80" s="41">
        <f>+Datos!AT80/Datos!AT$305*100</f>
        <v>0.23515026391320409</v>
      </c>
    </row>
    <row r="81" spans="1:68" thickBot="1" x14ac:dyDescent="0.3">
      <c r="A81" s="3">
        <v>78</v>
      </c>
      <c r="B81" s="19">
        <v>7750</v>
      </c>
      <c r="C81" s="4">
        <v>1160</v>
      </c>
      <c r="D81" s="4">
        <v>1058</v>
      </c>
      <c r="E81" s="4">
        <v>1225</v>
      </c>
      <c r="F81" s="4">
        <v>1347</v>
      </c>
      <c r="G81" s="4">
        <v>1574</v>
      </c>
      <c r="H81" s="4">
        <v>1617</v>
      </c>
      <c r="I81" s="4">
        <v>1955</v>
      </c>
      <c r="J81" s="4">
        <v>2328</v>
      </c>
      <c r="K81" s="4">
        <v>3117</v>
      </c>
      <c r="L81" s="4">
        <v>2742</v>
      </c>
      <c r="M81" s="4">
        <v>2046</v>
      </c>
      <c r="N81" s="4">
        <v>1885</v>
      </c>
      <c r="O81" s="4">
        <v>2074</v>
      </c>
      <c r="P81" s="4">
        <v>1759</v>
      </c>
      <c r="Q81" s="4">
        <v>2036</v>
      </c>
      <c r="R81" s="4">
        <v>1980</v>
      </c>
      <c r="S81" s="4">
        <v>2149</v>
      </c>
      <c r="T81" s="4">
        <v>2278</v>
      </c>
      <c r="U81" s="4">
        <v>2828</v>
      </c>
      <c r="V81" s="4">
        <v>3076</v>
      </c>
      <c r="W81" s="4">
        <v>3445</v>
      </c>
      <c r="X81" s="4"/>
      <c r="Y81" s="19">
        <f t="shared" si="1"/>
        <v>7750</v>
      </c>
      <c r="Z81" s="4">
        <v>8.9910291300000011</v>
      </c>
      <c r="AA81" s="4">
        <v>8.1997164999999992</v>
      </c>
      <c r="AB81" s="4">
        <v>9.4942608999999987</v>
      </c>
      <c r="AC81" s="4">
        <v>10.43670449</v>
      </c>
      <c r="AD81" s="4">
        <v>12.19911785</v>
      </c>
      <c r="AE81" s="4">
        <v>12.532560699999999</v>
      </c>
      <c r="AF81" s="4">
        <v>15.14858278</v>
      </c>
      <c r="AG81" s="4">
        <v>18.043482430000001</v>
      </c>
      <c r="AH81" s="4">
        <v>24.158021260000002</v>
      </c>
      <c r="AI81" s="4">
        <v>21.251002739999997</v>
      </c>
      <c r="AJ81" s="4">
        <v>15.858535260000002</v>
      </c>
      <c r="AK81" s="4">
        <v>14.609388629999996</v>
      </c>
      <c r="AL81" s="4">
        <v>16.072450510000003</v>
      </c>
      <c r="AM81" s="4">
        <v>13.63281478</v>
      </c>
      <c r="AN81" s="4">
        <v>15.776379299999999</v>
      </c>
      <c r="AO81" s="4">
        <v>15.3445357</v>
      </c>
      <c r="AP81" s="4">
        <v>16.65394599</v>
      </c>
      <c r="AQ81" s="4">
        <v>17.655618069999999</v>
      </c>
      <c r="AR81" s="4">
        <v>21.915513230000002</v>
      </c>
      <c r="AS81" s="4">
        <v>23.841023259999996</v>
      </c>
      <c r="AT81" s="4">
        <v>26.699249859999995</v>
      </c>
      <c r="AU81" s="4"/>
      <c r="AV81" s="41">
        <f>+Datos!Z81/Datos!Z$305*100</f>
        <v>0.18731361207776276</v>
      </c>
      <c r="AW81" s="41">
        <f>+Datos!AA81/Datos!AA$305*100</f>
        <v>0.2050668824925248</v>
      </c>
      <c r="AX81" s="41">
        <f>+Datos!AB81/Datos!AB$305*100</f>
        <v>0.21482103422293991</v>
      </c>
      <c r="AY81" s="41">
        <f>+Datos!AC81/Datos!AC$305*100</f>
        <v>0.20947950165870233</v>
      </c>
      <c r="AZ81" s="41">
        <f>+Datos!AD81/Datos!AD$305*100</f>
        <v>0.22849774997728897</v>
      </c>
      <c r="BA81" s="41">
        <f>+Datos!AE81/Datos!AE$305*100</f>
        <v>0.23208291018800617</v>
      </c>
      <c r="BB81" s="41">
        <f>+Datos!AF81/Datos!AF$305*100</f>
        <v>0.23591164679398791</v>
      </c>
      <c r="BC81" s="41">
        <f>+Datos!AG81/Datos!AG$305*100</f>
        <v>0.22651385911900102</v>
      </c>
      <c r="BD81" s="41">
        <f>+Datos!AH81/Datos!AH$305*100</f>
        <v>0.21929889647127715</v>
      </c>
      <c r="BE81" s="41">
        <f>+Datos!AI81/Datos!AI$305*100</f>
        <v>0.2268531344179639</v>
      </c>
      <c r="BF81" s="41">
        <f>+Datos!AJ81/Datos!AJ$305*100</f>
        <v>0.23623143672814573</v>
      </c>
      <c r="BG81" s="41">
        <f>+Datos!AK81/Datos!AK$305*100</f>
        <v>0.24311978219150446</v>
      </c>
      <c r="BH81" s="41">
        <f>+Datos!AL81/Datos!AL$305*100</f>
        <v>0.25219967135876925</v>
      </c>
      <c r="BI81" s="41">
        <f>+Datos!AM81/Datos!AM$305*100</f>
        <v>0.21494169834155394</v>
      </c>
      <c r="BJ81" s="41">
        <f>+Datos!AN81/Datos!AN$305*100</f>
        <v>0.23206765603916696</v>
      </c>
      <c r="BK81" s="41">
        <f>+Datos!AO81/Datos!AO$305*100</f>
        <v>0.22372217457826837</v>
      </c>
      <c r="BL81" s="41">
        <f>+Datos!AP81/Datos!AP$305*100</f>
        <v>0.21963165736717311</v>
      </c>
      <c r="BM81" s="41">
        <f>+Datos!AQ81/Datos!AQ$305*100</f>
        <v>0.22221358351445633</v>
      </c>
      <c r="BN81" s="41">
        <f>+Datos!AR81/Datos!AR$305*100</f>
        <v>0.23936691560315715</v>
      </c>
      <c r="BO81" s="41">
        <f>+Datos!AS81/Datos!AS$305*100</f>
        <v>0.22967186135659348</v>
      </c>
      <c r="BP81" s="41">
        <f>+Datos!AT81/Datos!AT$305*100</f>
        <v>0.22399022754355175</v>
      </c>
    </row>
    <row r="82" spans="1:68" thickBot="1" x14ac:dyDescent="0.3">
      <c r="A82" s="3">
        <v>79</v>
      </c>
      <c r="B82" s="19">
        <v>7850</v>
      </c>
      <c r="C82" s="4">
        <v>1136</v>
      </c>
      <c r="D82" s="4">
        <v>1075</v>
      </c>
      <c r="E82" s="4">
        <v>1176</v>
      </c>
      <c r="F82" s="4">
        <v>1365</v>
      </c>
      <c r="G82" s="4">
        <v>1452</v>
      </c>
      <c r="H82" s="4">
        <v>1545</v>
      </c>
      <c r="I82" s="4">
        <v>1864</v>
      </c>
      <c r="J82" s="4">
        <v>2281</v>
      </c>
      <c r="K82" s="4">
        <v>3051</v>
      </c>
      <c r="L82" s="4">
        <v>2692</v>
      </c>
      <c r="M82" s="4">
        <v>1995</v>
      </c>
      <c r="N82" s="4">
        <v>1853</v>
      </c>
      <c r="O82" s="4">
        <v>1953</v>
      </c>
      <c r="P82" s="4">
        <v>1838</v>
      </c>
      <c r="Q82" s="4">
        <v>1976</v>
      </c>
      <c r="R82" s="4">
        <v>1941</v>
      </c>
      <c r="S82" s="4">
        <v>2072</v>
      </c>
      <c r="T82" s="4">
        <v>2096</v>
      </c>
      <c r="U82" s="4">
        <v>2699</v>
      </c>
      <c r="V82" s="4">
        <v>2871</v>
      </c>
      <c r="W82" s="4">
        <v>3423</v>
      </c>
      <c r="X82" s="4"/>
      <c r="Y82" s="19">
        <f t="shared" si="1"/>
        <v>7850</v>
      </c>
      <c r="Z82" s="4">
        <v>8.9165087399999976</v>
      </c>
      <c r="AA82" s="4">
        <v>8.437273209999999</v>
      </c>
      <c r="AB82" s="4">
        <v>9.2301956999999994</v>
      </c>
      <c r="AC82" s="4">
        <v>10.71551764</v>
      </c>
      <c r="AD82" s="4">
        <v>11.397634629999999</v>
      </c>
      <c r="AE82" s="4">
        <v>12.12502177</v>
      </c>
      <c r="AF82" s="4">
        <v>14.631991339999999</v>
      </c>
      <c r="AG82" s="4">
        <v>17.903068649999998</v>
      </c>
      <c r="AH82" s="4">
        <v>23.94909646</v>
      </c>
      <c r="AI82" s="4">
        <v>21.133275609999998</v>
      </c>
      <c r="AJ82" s="4">
        <v>15.661893019999999</v>
      </c>
      <c r="AK82" s="4">
        <v>14.546681459999999</v>
      </c>
      <c r="AL82" s="4">
        <v>15.330156359999998</v>
      </c>
      <c r="AM82" s="4">
        <v>14.427327500000001</v>
      </c>
      <c r="AN82" s="4">
        <v>15.511451319999999</v>
      </c>
      <c r="AO82" s="4">
        <v>15.236692010000002</v>
      </c>
      <c r="AP82" s="4">
        <v>16.266523650000003</v>
      </c>
      <c r="AQ82" s="4">
        <v>16.450951100000001</v>
      </c>
      <c r="AR82" s="4">
        <v>21.185212980000003</v>
      </c>
      <c r="AS82" s="4">
        <v>22.535466040000003</v>
      </c>
      <c r="AT82" s="4">
        <v>26.870008450000004</v>
      </c>
      <c r="AU82" s="4"/>
      <c r="AV82" s="41">
        <f>+Datos!Z82/Datos!Z$305*100</f>
        <v>0.18576109976548819</v>
      </c>
      <c r="AW82" s="41">
        <f>+Datos!AA82/Datos!AA$305*100</f>
        <v>0.21100794325174507</v>
      </c>
      <c r="AX82" s="41">
        <f>+Datos!AB82/Datos!AB$305*100</f>
        <v>0.20884618689529935</v>
      </c>
      <c r="AY82" s="41">
        <f>+Datos!AC82/Datos!AC$305*100</f>
        <v>0.21507567809292588</v>
      </c>
      <c r="AZ82" s="41">
        <f>+Datos!AD82/Datos!AD$305*100</f>
        <v>0.21348542575299659</v>
      </c>
      <c r="BA82" s="41">
        <f>+Datos!AE82/Datos!AE$305*100</f>
        <v>0.22453594327889673</v>
      </c>
      <c r="BB82" s="41">
        <f>+Datos!AF82/Datos!AF$305*100</f>
        <v>0.22786667393415197</v>
      </c>
      <c r="BC82" s="41">
        <f>+Datos!AG82/Datos!AG$305*100</f>
        <v>0.22475113580299605</v>
      </c>
      <c r="BD82" s="41">
        <f>+Datos!AH82/Datos!AH$305*100</f>
        <v>0.21740234304116055</v>
      </c>
      <c r="BE82" s="41">
        <f>+Datos!AI82/Datos!AI$305*100</f>
        <v>0.22559640461686792</v>
      </c>
      <c r="BF82" s="41">
        <f>+Datos!AJ82/Datos!AJ$305*100</f>
        <v>0.23330222049757682</v>
      </c>
      <c r="BG82" s="41">
        <f>+Datos!AK82/Datos!AK$305*100</f>
        <v>0.24207625094606008</v>
      </c>
      <c r="BH82" s="41">
        <f>+Datos!AL82/Datos!AL$305*100</f>
        <v>0.24055201747020621</v>
      </c>
      <c r="BI82" s="41">
        <f>+Datos!AM82/Datos!AM$305*100</f>
        <v>0.22746837871876419</v>
      </c>
      <c r="BJ82" s="41">
        <f>+Datos!AN82/Datos!AN$305*100</f>
        <v>0.22817061387450555</v>
      </c>
      <c r="BK82" s="41">
        <f>+Datos!AO82/Datos!AO$305*100</f>
        <v>0.22214982170210124</v>
      </c>
      <c r="BL82" s="41">
        <f>+Datos!AP82/Datos!AP$305*100</f>
        <v>0.21452234509449244</v>
      </c>
      <c r="BM82" s="41">
        <f>+Datos!AQ82/Datos!AQ$305*100</f>
        <v>0.20705164677092994</v>
      </c>
      <c r="BN82" s="41">
        <f>+Datos!AR82/Datos!AR$305*100</f>
        <v>0.23139038699202621</v>
      </c>
      <c r="BO82" s="41">
        <f>+Datos!AS82/Datos!AS$305*100</f>
        <v>0.21709481071766301</v>
      </c>
      <c r="BP82" s="41">
        <f>+Datos!AT82/Datos!AT$305*100</f>
        <v>0.22542278672141913</v>
      </c>
    </row>
    <row r="83" spans="1:68" thickBot="1" x14ac:dyDescent="0.3">
      <c r="A83" s="3">
        <v>80</v>
      </c>
      <c r="B83" s="19">
        <v>7950</v>
      </c>
      <c r="C83" s="4">
        <v>1191</v>
      </c>
      <c r="D83" s="4">
        <v>1032</v>
      </c>
      <c r="E83" s="4">
        <v>1131</v>
      </c>
      <c r="F83" s="4">
        <v>1331</v>
      </c>
      <c r="G83" s="4">
        <v>1455</v>
      </c>
      <c r="H83" s="4">
        <v>1484</v>
      </c>
      <c r="I83" s="4">
        <v>1851</v>
      </c>
      <c r="J83" s="4">
        <v>2254</v>
      </c>
      <c r="K83" s="4">
        <v>2951</v>
      </c>
      <c r="L83" s="4">
        <v>2580</v>
      </c>
      <c r="M83" s="4">
        <v>1970</v>
      </c>
      <c r="N83" s="4">
        <v>1761</v>
      </c>
      <c r="O83" s="4">
        <v>1919</v>
      </c>
      <c r="P83" s="4">
        <v>1721</v>
      </c>
      <c r="Q83" s="4">
        <v>1969</v>
      </c>
      <c r="R83" s="4">
        <v>1868</v>
      </c>
      <c r="S83" s="4">
        <v>2037</v>
      </c>
      <c r="T83" s="4">
        <v>2171</v>
      </c>
      <c r="U83" s="4">
        <v>2472</v>
      </c>
      <c r="V83" s="4">
        <v>2873</v>
      </c>
      <c r="W83" s="4">
        <v>3228</v>
      </c>
      <c r="X83" s="4"/>
      <c r="Y83" s="19">
        <f t="shared" si="1"/>
        <v>7950</v>
      </c>
      <c r="Z83" s="4">
        <v>9.4699271799999991</v>
      </c>
      <c r="AA83" s="4">
        <v>8.2016019199999999</v>
      </c>
      <c r="AB83" s="4">
        <v>8.9917200800000003</v>
      </c>
      <c r="AC83" s="4">
        <v>10.58123896</v>
      </c>
      <c r="AD83" s="4">
        <v>11.56661798</v>
      </c>
      <c r="AE83" s="4">
        <v>11.79633439</v>
      </c>
      <c r="AF83" s="4">
        <v>14.715562519999997</v>
      </c>
      <c r="AG83" s="4">
        <v>17.919588490000002</v>
      </c>
      <c r="AH83" s="4">
        <v>23.461294020000004</v>
      </c>
      <c r="AI83" s="4">
        <v>20.514240729999997</v>
      </c>
      <c r="AJ83" s="4">
        <v>15.660055330000002</v>
      </c>
      <c r="AK83" s="4">
        <v>13.999390420000001</v>
      </c>
      <c r="AL83" s="4">
        <v>15.25670818</v>
      </c>
      <c r="AM83" s="4">
        <v>13.682304670000002</v>
      </c>
      <c r="AN83" s="4">
        <v>15.653512300000003</v>
      </c>
      <c r="AO83" s="4">
        <v>14.851441439999997</v>
      </c>
      <c r="AP83" s="4">
        <v>16.193637110000001</v>
      </c>
      <c r="AQ83" s="4">
        <v>17.258963029999997</v>
      </c>
      <c r="AR83" s="4">
        <v>19.654740060000002</v>
      </c>
      <c r="AS83" s="4">
        <v>22.84037438</v>
      </c>
      <c r="AT83" s="4">
        <v>25.662370579999997</v>
      </c>
      <c r="AU83" s="4"/>
      <c r="AV83" s="41">
        <f>+Datos!Z83/Datos!Z$305*100</f>
        <v>0.19729068169520897</v>
      </c>
      <c r="AW83" s="41">
        <f>+Datos!AA83/Datos!AA$305*100</f>
        <v>0.20511403500097911</v>
      </c>
      <c r="AX83" s="41">
        <f>+Datos!AB83/Datos!AB$305*100</f>
        <v>0.20345033988151476</v>
      </c>
      <c r="AY83" s="41">
        <f>+Datos!AC83/Datos!AC$305*100</f>
        <v>0.2123805140210927</v>
      </c>
      <c r="AZ83" s="41">
        <f>+Datos!AD83/Datos!AD$305*100</f>
        <v>0.21665059849199303</v>
      </c>
      <c r="BA83" s="41">
        <f>+Datos!AE83/Datos!AE$305*100</f>
        <v>0.21844918052398174</v>
      </c>
      <c r="BB83" s="41">
        <f>+Datos!AF83/Datos!AF$305*100</f>
        <v>0.22916814318607076</v>
      </c>
      <c r="BC83" s="41">
        <f>+Datos!AG83/Datos!AG$305*100</f>
        <v>0.22495852219445051</v>
      </c>
      <c r="BD83" s="41">
        <f>+Datos!AH83/Datos!AH$305*100</f>
        <v>0.212974226365681</v>
      </c>
      <c r="BE83" s="41">
        <f>+Datos!AI83/Datos!AI$305*100</f>
        <v>0.21898824571913636</v>
      </c>
      <c r="BF83" s="41">
        <f>+Datos!AJ83/Datos!AJ$305*100</f>
        <v>0.23327484595498238</v>
      </c>
      <c r="BG83" s="41">
        <f>+Datos!AK83/Datos!AK$305*100</f>
        <v>0.23296859546436993</v>
      </c>
      <c r="BH83" s="41">
        <f>+Datos!AL83/Datos!AL$305*100</f>
        <v>0.23939951077271326</v>
      </c>
      <c r="BI83" s="41">
        <f>+Datos!AM83/Datos!AM$305*100</f>
        <v>0.21572198041675256</v>
      </c>
      <c r="BJ83" s="41">
        <f>+Datos!AN83/Datos!AN$305*100</f>
        <v>0.23026030492568533</v>
      </c>
      <c r="BK83" s="41">
        <f>+Datos!AO83/Datos!AO$305*100</f>
        <v>0.21653289741302559</v>
      </c>
      <c r="BL83" s="41">
        <f>+Datos!AP83/Datos!AP$305*100</f>
        <v>0.21356111995364169</v>
      </c>
      <c r="BM83" s="41">
        <f>+Datos!AQ83/Datos!AQ$305*100</f>
        <v>0.21722128375423216</v>
      </c>
      <c r="BN83" s="41">
        <f>+Datos!AR83/Datos!AR$305*100</f>
        <v>0.21467416508885528</v>
      </c>
      <c r="BO83" s="41">
        <f>+Datos!AS83/Datos!AS$305*100</f>
        <v>0.22003213707430655</v>
      </c>
      <c r="BP83" s="41">
        <f>+Datos!AT83/Datos!AT$305*100</f>
        <v>0.21529145034643113</v>
      </c>
    </row>
    <row r="84" spans="1:68" thickBot="1" x14ac:dyDescent="0.3">
      <c r="A84" s="3">
        <v>81</v>
      </c>
      <c r="B84" s="19">
        <v>8050</v>
      </c>
      <c r="C84" s="4">
        <v>1146</v>
      </c>
      <c r="D84" s="4">
        <v>1072</v>
      </c>
      <c r="E84" s="4">
        <v>1106</v>
      </c>
      <c r="F84" s="4">
        <v>1239</v>
      </c>
      <c r="G84" s="4">
        <v>1439</v>
      </c>
      <c r="H84" s="4">
        <v>1461</v>
      </c>
      <c r="I84" s="4">
        <v>1709</v>
      </c>
      <c r="J84" s="4">
        <v>2172</v>
      </c>
      <c r="K84" s="4">
        <v>2822</v>
      </c>
      <c r="L84" s="4">
        <v>2523</v>
      </c>
      <c r="M84" s="4">
        <v>1945</v>
      </c>
      <c r="N84" s="4">
        <v>1749</v>
      </c>
      <c r="O84" s="4">
        <v>1812</v>
      </c>
      <c r="P84" s="4">
        <v>1621</v>
      </c>
      <c r="Q84" s="4">
        <v>1836</v>
      </c>
      <c r="R84" s="4">
        <v>1794</v>
      </c>
      <c r="S84" s="4">
        <v>1890</v>
      </c>
      <c r="T84" s="4">
        <v>2011</v>
      </c>
      <c r="U84" s="4">
        <v>2430</v>
      </c>
      <c r="V84" s="4">
        <v>2794</v>
      </c>
      <c r="W84" s="4">
        <v>3158</v>
      </c>
      <c r="X84" s="4"/>
      <c r="Y84" s="19">
        <f t="shared" si="1"/>
        <v>8050</v>
      </c>
      <c r="Z84" s="4">
        <v>9.2252228400000007</v>
      </c>
      <c r="AA84" s="4">
        <v>8.6289456400000013</v>
      </c>
      <c r="AB84" s="4">
        <v>8.9022598000000013</v>
      </c>
      <c r="AC84" s="4">
        <v>9.97457466</v>
      </c>
      <c r="AD84" s="4">
        <v>11.584737000000001</v>
      </c>
      <c r="AE84" s="4">
        <v>11.760998670000001</v>
      </c>
      <c r="AF84" s="4">
        <v>13.756942499999997</v>
      </c>
      <c r="AG84" s="4">
        <v>17.483806530000003</v>
      </c>
      <c r="AH84" s="4">
        <v>22.715016270000003</v>
      </c>
      <c r="AI84" s="4">
        <v>20.30973616</v>
      </c>
      <c r="AJ84" s="4">
        <v>15.65581896</v>
      </c>
      <c r="AK84" s="4">
        <v>14.081281149999999</v>
      </c>
      <c r="AL84" s="4">
        <v>14.58713054</v>
      </c>
      <c r="AM84" s="4">
        <v>13.049292970000002</v>
      </c>
      <c r="AN84" s="4">
        <v>14.779068319999999</v>
      </c>
      <c r="AO84" s="4">
        <v>14.44107814</v>
      </c>
      <c r="AP84" s="4">
        <v>15.215842220000001</v>
      </c>
      <c r="AQ84" s="4">
        <v>16.189909370000002</v>
      </c>
      <c r="AR84" s="4">
        <v>19.561111010000001</v>
      </c>
      <c r="AS84" s="4">
        <v>22.491949569999999</v>
      </c>
      <c r="AT84" s="4">
        <v>25.421351099999999</v>
      </c>
      <c r="AU84" s="4"/>
      <c r="AV84" s="41">
        <f>+Datos!Z84/Datos!Z$305*100</f>
        <v>0.19219266086202491</v>
      </c>
      <c r="AW84" s="41">
        <f>+Datos!AA84/Datos!AA$305*100</f>
        <v>0.21580148308691705</v>
      </c>
      <c r="AX84" s="41">
        <f>+Datos!AB84/Datos!AB$305*100</f>
        <v>0.20142617495979101</v>
      </c>
      <c r="AY84" s="41">
        <f>+Datos!AC84/Datos!AC$305*100</f>
        <v>0.20020389875332387</v>
      </c>
      <c r="AZ84" s="41">
        <f>+Datos!AD84/Datos!AD$305*100</f>
        <v>0.21698998002373168</v>
      </c>
      <c r="BA84" s="41">
        <f>+Datos!AE84/Datos!AE$305*100</f>
        <v>0.21779481970120201</v>
      </c>
      <c r="BB84" s="41">
        <f>+Datos!AF84/Datos!AF$305*100</f>
        <v>0.21423937850542615</v>
      </c>
      <c r="BC84" s="41">
        <f>+Datos!AG84/Datos!AG$305*100</f>
        <v>0.21948781254197669</v>
      </c>
      <c r="BD84" s="41">
        <f>+Datos!AH84/Datos!AH$305*100</f>
        <v>0.2061997523607654</v>
      </c>
      <c r="BE84" s="41">
        <f>+Datos!AI84/Datos!AI$305*100</f>
        <v>0.21680517213550848</v>
      </c>
      <c r="BF84" s="41">
        <f>+Datos!AJ84/Datos!AJ$305*100</f>
        <v>0.23321174026740121</v>
      </c>
      <c r="BG84" s="41">
        <f>+Datos!AK84/Datos!AK$305*100</f>
        <v>0.23433136682635697</v>
      </c>
      <c r="BH84" s="41">
        <f>+Datos!AL84/Datos!AL$305*100</f>
        <v>0.22889288263582061</v>
      </c>
      <c r="BI84" s="41">
        <f>+Datos!AM84/Datos!AM$305*100</f>
        <v>0.20574160497237393</v>
      </c>
      <c r="BJ84" s="41">
        <f>+Datos!AN84/Datos!AN$305*100</f>
        <v>0.21739739380284223</v>
      </c>
      <c r="BK84" s="41">
        <f>+Datos!AO84/Datos!AO$305*100</f>
        <v>0.21054983141233102</v>
      </c>
      <c r="BL84" s="41">
        <f>+Datos!AP84/Datos!AP$305*100</f>
        <v>0.20066599513548722</v>
      </c>
      <c r="BM84" s="41">
        <f>+Datos!AQ84/Datos!AQ$305*100</f>
        <v>0.20376617593438773</v>
      </c>
      <c r="BN84" s="41">
        <f>+Datos!AR84/Datos!AR$305*100</f>
        <v>0.21365152433779705</v>
      </c>
      <c r="BO84" s="41">
        <f>+Datos!AS84/Datos!AS$305*100</f>
        <v>0.2166755959651932</v>
      </c>
      <c r="BP84" s="41">
        <f>+Datos!AT84/Datos!AT$305*100</f>
        <v>0.21326944566649786</v>
      </c>
    </row>
    <row r="85" spans="1:68" thickBot="1" x14ac:dyDescent="0.3">
      <c r="A85" s="3">
        <v>82</v>
      </c>
      <c r="B85" s="19">
        <v>8150</v>
      </c>
      <c r="C85" s="4">
        <v>1063</v>
      </c>
      <c r="D85" s="4">
        <v>980</v>
      </c>
      <c r="E85" s="4">
        <v>1064</v>
      </c>
      <c r="F85" s="4">
        <v>1261</v>
      </c>
      <c r="G85" s="4">
        <v>1431</v>
      </c>
      <c r="H85" s="4">
        <v>1437</v>
      </c>
      <c r="I85" s="4">
        <v>1758</v>
      </c>
      <c r="J85" s="4">
        <v>2090</v>
      </c>
      <c r="K85" s="4">
        <v>2778</v>
      </c>
      <c r="L85" s="4">
        <v>2486</v>
      </c>
      <c r="M85" s="4">
        <v>1794</v>
      </c>
      <c r="N85" s="4">
        <v>1699</v>
      </c>
      <c r="O85" s="4">
        <v>1810</v>
      </c>
      <c r="P85" s="4">
        <v>1678</v>
      </c>
      <c r="Q85" s="4">
        <v>1826</v>
      </c>
      <c r="R85" s="4">
        <v>1785</v>
      </c>
      <c r="S85" s="4">
        <v>1872</v>
      </c>
      <c r="T85" s="4">
        <v>1994</v>
      </c>
      <c r="U85" s="4">
        <v>2483</v>
      </c>
      <c r="V85" s="4">
        <v>2749</v>
      </c>
      <c r="W85" s="4">
        <v>3023</v>
      </c>
      <c r="X85" s="4"/>
      <c r="Y85" s="19">
        <f t="shared" si="1"/>
        <v>8150</v>
      </c>
      <c r="Z85" s="4">
        <v>8.6632527899999996</v>
      </c>
      <c r="AA85" s="4">
        <v>7.9850219500000001</v>
      </c>
      <c r="AB85" s="4">
        <v>8.6710654500000004</v>
      </c>
      <c r="AC85" s="4">
        <v>10.275705</v>
      </c>
      <c r="AD85" s="4">
        <v>11.662815030000001</v>
      </c>
      <c r="AE85" s="4">
        <v>11.710469470000001</v>
      </c>
      <c r="AF85" s="4">
        <v>14.325695550000001</v>
      </c>
      <c r="AG85" s="4">
        <v>17.033552159999999</v>
      </c>
      <c r="AH85" s="4">
        <v>22.63933003</v>
      </c>
      <c r="AI85" s="4">
        <v>20.261721050000002</v>
      </c>
      <c r="AJ85" s="4">
        <v>14.618786609999999</v>
      </c>
      <c r="AK85" s="4">
        <v>13.84530717</v>
      </c>
      <c r="AL85" s="4">
        <v>14.750481850000002</v>
      </c>
      <c r="AM85" s="4">
        <v>13.673840689999999</v>
      </c>
      <c r="AN85" s="4">
        <v>14.881028820000001</v>
      </c>
      <c r="AO85" s="4">
        <v>14.547454360000001</v>
      </c>
      <c r="AP85" s="4">
        <v>15.256360580000001</v>
      </c>
      <c r="AQ85" s="4">
        <v>16.250288260000001</v>
      </c>
      <c r="AR85" s="4">
        <v>20.235299490000003</v>
      </c>
      <c r="AS85" s="4">
        <v>22.405938690000003</v>
      </c>
      <c r="AT85" s="4">
        <v>24.638104250000001</v>
      </c>
      <c r="AU85" s="4"/>
      <c r="AV85" s="41">
        <f>+Datos!Z85/Datos!Z$305*100</f>
        <v>0.18048491991012552</v>
      </c>
      <c r="AW85" s="41">
        <f>+Datos!AA85/Datos!AA$305*100</f>
        <v>0.1996975819738257</v>
      </c>
      <c r="AX85" s="41">
        <f>+Datos!AB85/Datos!AB$305*100</f>
        <v>0.19619507694209268</v>
      </c>
      <c r="AY85" s="41">
        <f>+Datos!AC85/Datos!AC$305*100</f>
        <v>0.2062480129292073</v>
      </c>
      <c r="AZ85" s="41">
        <f>+Datos!AD85/Datos!AD$305*100</f>
        <v>0.21845243447306384</v>
      </c>
      <c r="BA85" s="41">
        <f>+Datos!AE85/Datos!AE$305*100</f>
        <v>0.21685910001340739</v>
      </c>
      <c r="BB85" s="41">
        <f>+Datos!AF85/Datos!AF$305*100</f>
        <v>0.22309667364604813</v>
      </c>
      <c r="BC85" s="41">
        <f>+Datos!AG85/Datos!AG$305*100</f>
        <v>0.21383541947818965</v>
      </c>
      <c r="BD85" s="41">
        <f>+Datos!AH85/Datos!AH$305*100</f>
        <v>0.20551269654889132</v>
      </c>
      <c r="BE85" s="41">
        <f>+Datos!AI85/Datos!AI$305*100</f>
        <v>0.21629261381832282</v>
      </c>
      <c r="BF85" s="41">
        <f>+Datos!AJ85/Datos!AJ$305*100</f>
        <v>0.21776393011610826</v>
      </c>
      <c r="BG85" s="41">
        <f>+Datos!AK85/Datos!AK$305*100</f>
        <v>0.23040444393632892</v>
      </c>
      <c r="BH85" s="41">
        <f>+Datos!AL85/Datos!AL$305*100</f>
        <v>0.23145609766469211</v>
      </c>
      <c r="BI85" s="41">
        <f>+Datos!AM85/Datos!AM$305*100</f>
        <v>0.21558853312319742</v>
      </c>
      <c r="BJ85" s="41">
        <f>+Datos!AN85/Datos!AN$305*100</f>
        <v>0.21889721412242485</v>
      </c>
      <c r="BK85" s="41">
        <f>+Datos!AO85/Datos!AO$305*100</f>
        <v>0.21210078868644502</v>
      </c>
      <c r="BL85" s="41">
        <f>+Datos!AP85/Datos!AP$305*100</f>
        <v>0.20120034985033636</v>
      </c>
      <c r="BM85" s="41">
        <f>+Datos!AQ85/Datos!AQ$305*100</f>
        <v>0.20452610455667269</v>
      </c>
      <c r="BN85" s="41">
        <f>+Datos!AR85/Datos!AR$305*100</f>
        <v>0.22101518565383099</v>
      </c>
      <c r="BO85" s="41">
        <f>+Datos!AS85/Datos!AS$305*100</f>
        <v>0.21584701244798898</v>
      </c>
      <c r="BP85" s="41">
        <f>+Datos!AT85/Datos!AT$305*100</f>
        <v>0.20669848801509552</v>
      </c>
    </row>
    <row r="86" spans="1:68" thickBot="1" x14ac:dyDescent="0.3">
      <c r="A86" s="3">
        <v>83</v>
      </c>
      <c r="B86" s="19">
        <v>8250</v>
      </c>
      <c r="C86" s="4">
        <v>1114</v>
      </c>
      <c r="D86" s="4">
        <v>1000</v>
      </c>
      <c r="E86" s="4">
        <v>1111</v>
      </c>
      <c r="F86" s="4">
        <v>1189</v>
      </c>
      <c r="G86" s="4">
        <v>1298</v>
      </c>
      <c r="H86" s="4">
        <v>1346</v>
      </c>
      <c r="I86" s="4">
        <v>1675</v>
      </c>
      <c r="J86" s="4">
        <v>1997</v>
      </c>
      <c r="K86" s="4">
        <v>2702</v>
      </c>
      <c r="L86" s="4">
        <v>2271</v>
      </c>
      <c r="M86" s="4">
        <v>1780</v>
      </c>
      <c r="N86" s="4">
        <v>1685</v>
      </c>
      <c r="O86" s="4">
        <v>1674</v>
      </c>
      <c r="P86" s="4">
        <v>1533</v>
      </c>
      <c r="Q86" s="4">
        <v>1721</v>
      </c>
      <c r="R86" s="4">
        <v>1633</v>
      </c>
      <c r="S86" s="4">
        <v>1824</v>
      </c>
      <c r="T86" s="4">
        <v>1955</v>
      </c>
      <c r="U86" s="4">
        <v>2310</v>
      </c>
      <c r="V86" s="4">
        <v>2712</v>
      </c>
      <c r="W86" s="4">
        <v>3111</v>
      </c>
      <c r="X86" s="4"/>
      <c r="Y86" s="19">
        <f t="shared" si="1"/>
        <v>8250</v>
      </c>
      <c r="Z86" s="4">
        <v>9.1903185000000001</v>
      </c>
      <c r="AA86" s="4">
        <v>8.249427390000001</v>
      </c>
      <c r="AB86" s="4">
        <v>9.1651282199999979</v>
      </c>
      <c r="AC86" s="4">
        <v>9.8081569799999997</v>
      </c>
      <c r="AD86" s="4">
        <v>10.708477609999999</v>
      </c>
      <c r="AE86" s="4">
        <v>11.10530232</v>
      </c>
      <c r="AF86" s="4">
        <v>13.817800019999998</v>
      </c>
      <c r="AG86" s="4">
        <v>16.476053830000001</v>
      </c>
      <c r="AH86" s="4">
        <v>22.287910270000001</v>
      </c>
      <c r="AI86" s="4">
        <v>18.734686919999998</v>
      </c>
      <c r="AJ86" s="4">
        <v>14.684862359999999</v>
      </c>
      <c r="AK86" s="4">
        <v>13.90238884</v>
      </c>
      <c r="AL86" s="4">
        <v>13.808595059999998</v>
      </c>
      <c r="AM86" s="4">
        <v>12.64520136</v>
      </c>
      <c r="AN86" s="4">
        <v>14.19699037</v>
      </c>
      <c r="AO86" s="4">
        <v>13.472292690000002</v>
      </c>
      <c r="AP86" s="4">
        <v>15.048069890000001</v>
      </c>
      <c r="AQ86" s="4">
        <v>16.129983109999998</v>
      </c>
      <c r="AR86" s="4">
        <v>19.05837241</v>
      </c>
      <c r="AS86" s="4">
        <v>22.372786849999997</v>
      </c>
      <c r="AT86" s="4">
        <v>25.6625254</v>
      </c>
      <c r="AU86" s="4"/>
      <c r="AV86" s="41">
        <f>+Datos!Z86/Datos!Z$305*100</f>
        <v>0.19146548515076231</v>
      </c>
      <c r="AW86" s="41">
        <f>+Datos!AA86/Datos!AA$305*100</f>
        <v>0.20631010318658527</v>
      </c>
      <c r="AX86" s="41">
        <f>+Datos!AB86/Datos!AB$305*100</f>
        <v>0.20737394345317098</v>
      </c>
      <c r="AY86" s="41">
        <f>+Datos!AC86/Datos!AC$305*100</f>
        <v>0.19686365924505761</v>
      </c>
      <c r="AZ86" s="41">
        <f>+Datos!AD86/Datos!AD$305*100</f>
        <v>0.20057704742701349</v>
      </c>
      <c r="BA86" s="41">
        <f>+Datos!AE86/Datos!AE$305*100</f>
        <v>0.20565237565082903</v>
      </c>
      <c r="BB86" s="41">
        <f>+Datos!AF86/Datos!AF$305*100</f>
        <v>0.21518712378110652</v>
      </c>
      <c r="BC86" s="41">
        <f>+Datos!AG86/Datos!AG$305*100</f>
        <v>0.20683670962987699</v>
      </c>
      <c r="BD86" s="41">
        <f>+Datos!AH86/Datos!AH$305*100</f>
        <v>0.20232261882121733</v>
      </c>
      <c r="BE86" s="41">
        <f>+Datos!AI86/Datos!AI$305*100</f>
        <v>0.19999161931975878</v>
      </c>
      <c r="BF86" s="41">
        <f>+Datos!AJ86/Datos!AJ$305*100</f>
        <v>0.21874820571908654</v>
      </c>
      <c r="BG86" s="41">
        <f>+Datos!AK86/Datos!AK$305*100</f>
        <v>0.23135435933176376</v>
      </c>
      <c r="BH86" s="41">
        <f>+Datos!AL86/Datos!AL$305*100</f>
        <v>0.21667655059143331</v>
      </c>
      <c r="BI86" s="41">
        <f>+Datos!AM86/Datos!AM$305*100</f>
        <v>0.19937049685269234</v>
      </c>
      <c r="BJ86" s="41">
        <f>+Datos!AN86/Datos!AN$305*100</f>
        <v>0.20883513354528219</v>
      </c>
      <c r="BK86" s="41">
        <f>+Datos!AO86/Datos!AO$305*100</f>
        <v>0.19642501253144523</v>
      </c>
      <c r="BL86" s="41">
        <f>+Datos!AP86/Datos!AP$305*100</f>
        <v>0.19845341951404724</v>
      </c>
      <c r="BM86" s="41">
        <f>+Datos!AQ86/Datos!AQ$305*100</f>
        <v>0.20301194411262857</v>
      </c>
      <c r="BN86" s="41">
        <f>+Datos!AR86/Datos!AR$305*100</f>
        <v>0.20816048304783452</v>
      </c>
      <c r="BO86" s="41">
        <f>+Datos!AS86/Datos!AS$305*100</f>
        <v>0.21552764508203487</v>
      </c>
      <c r="BP86" s="41">
        <f>+Datos!AT86/Datos!AT$305*100</f>
        <v>0.2152927491906762</v>
      </c>
    </row>
    <row r="87" spans="1:68" thickBot="1" x14ac:dyDescent="0.3">
      <c r="A87" s="3">
        <v>84</v>
      </c>
      <c r="B87" s="19">
        <v>8350</v>
      </c>
      <c r="C87" s="4">
        <v>1106</v>
      </c>
      <c r="D87" s="4">
        <v>941</v>
      </c>
      <c r="E87" s="4">
        <v>1102</v>
      </c>
      <c r="F87" s="4">
        <v>1189</v>
      </c>
      <c r="G87" s="4">
        <v>1339</v>
      </c>
      <c r="H87" s="4">
        <v>1333</v>
      </c>
      <c r="I87" s="4">
        <v>1618</v>
      </c>
      <c r="J87" s="4">
        <v>2039</v>
      </c>
      <c r="K87" s="4">
        <v>2535</v>
      </c>
      <c r="L87" s="4">
        <v>2270</v>
      </c>
      <c r="M87" s="4">
        <v>1703</v>
      </c>
      <c r="N87" s="4">
        <v>1538</v>
      </c>
      <c r="O87" s="4">
        <v>1702</v>
      </c>
      <c r="P87" s="4">
        <v>1493</v>
      </c>
      <c r="Q87" s="4">
        <v>1724</v>
      </c>
      <c r="R87" s="4">
        <v>1720</v>
      </c>
      <c r="S87" s="4">
        <v>1742</v>
      </c>
      <c r="T87" s="4">
        <v>1892</v>
      </c>
      <c r="U87" s="4">
        <v>2311</v>
      </c>
      <c r="V87" s="4">
        <v>2634</v>
      </c>
      <c r="W87" s="4">
        <v>2921</v>
      </c>
      <c r="X87" s="4"/>
      <c r="Y87" s="19">
        <f t="shared" si="1"/>
        <v>8350</v>
      </c>
      <c r="Z87" s="4">
        <v>9.2359949199999996</v>
      </c>
      <c r="AA87" s="4">
        <v>7.85870085</v>
      </c>
      <c r="AB87" s="4">
        <v>9.2006407499999998</v>
      </c>
      <c r="AC87" s="4">
        <v>9.9290999599999985</v>
      </c>
      <c r="AD87" s="4">
        <v>11.180635560000001</v>
      </c>
      <c r="AE87" s="4">
        <v>11.132752640000001</v>
      </c>
      <c r="AF87" s="4">
        <v>13.510151650000003</v>
      </c>
      <c r="AG87" s="4">
        <v>17.025806720000002</v>
      </c>
      <c r="AH87" s="4">
        <v>21.167151769999997</v>
      </c>
      <c r="AI87" s="4">
        <v>18.95208264</v>
      </c>
      <c r="AJ87" s="4">
        <v>14.21942862</v>
      </c>
      <c r="AK87" s="4">
        <v>12.8406275</v>
      </c>
      <c r="AL87" s="4">
        <v>14.210400890000001</v>
      </c>
      <c r="AM87" s="4">
        <v>12.466020440000001</v>
      </c>
      <c r="AN87" s="4">
        <v>14.394987629999999</v>
      </c>
      <c r="AO87" s="4">
        <v>14.362724810000001</v>
      </c>
      <c r="AP87" s="4">
        <v>14.544228409999999</v>
      </c>
      <c r="AQ87" s="4">
        <v>15.797993260000002</v>
      </c>
      <c r="AR87" s="4">
        <v>19.295909479999995</v>
      </c>
      <c r="AS87" s="4">
        <v>21.992742299999996</v>
      </c>
      <c r="AT87" s="4">
        <v>24.391241919999999</v>
      </c>
      <c r="AU87" s="4"/>
      <c r="AV87" s="41">
        <f>+Datos!Z87/Datos!Z$305*100</f>
        <v>0.1924170798006376</v>
      </c>
      <c r="AW87" s="41">
        <f>+Datos!AA87/Datos!AA$305*100</f>
        <v>0.19653841492579099</v>
      </c>
      <c r="AX87" s="41">
        <f>+Datos!AB87/Datos!AB$305*100</f>
        <v>0.20817746449633859</v>
      </c>
      <c r="AY87" s="41">
        <f>+Datos!AC87/Datos!AC$305*100</f>
        <v>0.19929115685254406</v>
      </c>
      <c r="AZ87" s="41">
        <f>+Datos!AD87/Datos!AD$305*100</f>
        <v>0.20942088601726777</v>
      </c>
      <c r="BA87" s="41">
        <f>+Datos!AE87/Datos!AE$305*100</f>
        <v>0.20616071152118248</v>
      </c>
      <c r="BB87" s="41">
        <f>+Datos!AF87/Datos!AF$305*100</f>
        <v>0.21039605951758966</v>
      </c>
      <c r="BC87" s="41">
        <f>+Datos!AG87/Datos!AG$305*100</f>
        <v>0.21373818494977861</v>
      </c>
      <c r="BD87" s="41">
        <f>+Datos!AH87/Datos!AH$305*100</f>
        <v>0.19214872669588171</v>
      </c>
      <c r="BE87" s="41">
        <f>+Datos!AI87/Datos!AI$305*100</f>
        <v>0.20231230512900875</v>
      </c>
      <c r="BF87" s="41">
        <f>+Datos!AJ87/Datos!AJ$305*100</f>
        <v>0.21181502561768836</v>
      </c>
      <c r="BG87" s="41">
        <f>+Datos!AK87/Datos!AK$305*100</f>
        <v>0.21368522941416496</v>
      </c>
      <c r="BH87" s="41">
        <f>+Datos!AL87/Datos!AL$305*100</f>
        <v>0.22298145712780679</v>
      </c>
      <c r="BI87" s="41">
        <f>+Datos!AM87/Datos!AM$305*100</f>
        <v>0.19654544187492629</v>
      </c>
      <c r="BJ87" s="41">
        <f>+Datos!AN87/Datos!AN$305*100</f>
        <v>0.21174763705173485</v>
      </c>
      <c r="BK87" s="41">
        <f>+Datos!AO87/Datos!AO$305*100</f>
        <v>0.20940744576340922</v>
      </c>
      <c r="BL87" s="41">
        <f>+Datos!AP87/Datos!AP$305*100</f>
        <v>0.19180877569394739</v>
      </c>
      <c r="BM87" s="41">
        <f>+Datos!AQ87/Datos!AQ$305*100</f>
        <v>0.19883352034029525</v>
      </c>
      <c r="BN87" s="41">
        <f>+Datos!AR87/Datos!AR$305*100</f>
        <v>0.21075492449169164</v>
      </c>
      <c r="BO87" s="41">
        <f>+Datos!AS87/Datos!AS$305*100</f>
        <v>0.21186649605143201</v>
      </c>
      <c r="BP87" s="41">
        <f>+Datos!AT87/Datos!AT$305*100</f>
        <v>0.20462746542987026</v>
      </c>
    </row>
    <row r="88" spans="1:68" thickBot="1" x14ac:dyDescent="0.3">
      <c r="A88" s="3">
        <v>85</v>
      </c>
      <c r="B88" s="19">
        <v>8450</v>
      </c>
      <c r="C88" s="4">
        <v>992</v>
      </c>
      <c r="D88" s="4">
        <v>950</v>
      </c>
      <c r="E88" s="4">
        <v>1005</v>
      </c>
      <c r="F88" s="4">
        <v>1249</v>
      </c>
      <c r="G88" s="4">
        <v>1260</v>
      </c>
      <c r="H88" s="4">
        <v>1319</v>
      </c>
      <c r="I88" s="4">
        <v>1600</v>
      </c>
      <c r="J88" s="4">
        <v>2056</v>
      </c>
      <c r="K88" s="4">
        <v>2548</v>
      </c>
      <c r="L88" s="4">
        <v>2314</v>
      </c>
      <c r="M88" s="4">
        <v>1672</v>
      </c>
      <c r="N88" s="4">
        <v>1526</v>
      </c>
      <c r="O88" s="4">
        <v>1573</v>
      </c>
      <c r="P88" s="4">
        <v>1516</v>
      </c>
      <c r="Q88" s="4">
        <v>1718</v>
      </c>
      <c r="R88" s="4">
        <v>1641</v>
      </c>
      <c r="S88" s="4">
        <v>1694</v>
      </c>
      <c r="T88" s="4">
        <v>1814</v>
      </c>
      <c r="U88" s="4">
        <v>2243</v>
      </c>
      <c r="V88" s="4">
        <v>2508</v>
      </c>
      <c r="W88" s="4">
        <v>2803</v>
      </c>
      <c r="X88" s="4"/>
      <c r="Y88" s="19">
        <f t="shared" si="1"/>
        <v>8450</v>
      </c>
      <c r="Z88" s="4">
        <v>8.3834800999999999</v>
      </c>
      <c r="AA88" s="4">
        <v>8.0270881999999997</v>
      </c>
      <c r="AB88" s="4">
        <v>8.4911725499999999</v>
      </c>
      <c r="AC88" s="4">
        <v>10.554511680000001</v>
      </c>
      <c r="AD88" s="4">
        <v>10.647345</v>
      </c>
      <c r="AE88" s="4">
        <v>11.14489247</v>
      </c>
      <c r="AF88" s="4">
        <v>13.519700049999999</v>
      </c>
      <c r="AG88" s="4">
        <v>17.370272100000001</v>
      </c>
      <c r="AH88" s="4">
        <v>21.530700939999999</v>
      </c>
      <c r="AI88" s="4">
        <v>19.553312940000001</v>
      </c>
      <c r="AJ88" s="4">
        <v>14.12860328</v>
      </c>
      <c r="AK88" s="4">
        <v>12.895699899999999</v>
      </c>
      <c r="AL88" s="4">
        <v>13.291903960000001</v>
      </c>
      <c r="AM88" s="4">
        <v>12.809052280000001</v>
      </c>
      <c r="AN88" s="4">
        <v>14.51625784</v>
      </c>
      <c r="AO88" s="4">
        <v>13.866989589999999</v>
      </c>
      <c r="AP88" s="4">
        <v>14.312458470000003</v>
      </c>
      <c r="AQ88" s="4">
        <v>15.328237559999998</v>
      </c>
      <c r="AR88" s="4">
        <v>18.951072529999998</v>
      </c>
      <c r="AS88" s="4">
        <v>21.194332410000005</v>
      </c>
      <c r="AT88" s="4">
        <v>23.683944960000002</v>
      </c>
      <c r="AU88" s="4"/>
      <c r="AV88" s="41">
        <f>+Datos!Z88/Datos!Z$305*100</f>
        <v>0.17465630648146321</v>
      </c>
      <c r="AW88" s="41">
        <f>+Datos!AA88/Datos!AA$305*100</f>
        <v>0.20074961770526245</v>
      </c>
      <c r="AX88" s="41">
        <f>+Datos!AB88/Datos!AB$305*100</f>
        <v>0.19212474653571382</v>
      </c>
      <c r="AY88" s="41">
        <f>+Datos!AC88/Datos!AC$305*100</f>
        <v>0.21184405950132956</v>
      </c>
      <c r="AZ88" s="41">
        <f>+Datos!AD88/Datos!AD$305*100</f>
        <v>0.19943199218556101</v>
      </c>
      <c r="BA88" s="41">
        <f>+Datos!AE88/Datos!AE$305*100</f>
        <v>0.20638552168911467</v>
      </c>
      <c r="BB88" s="41">
        <f>+Datos!AF88/Datos!AF$305*100</f>
        <v>0.21054475849497656</v>
      </c>
      <c r="BC88" s="41">
        <f>+Datos!AG88/Datos!AG$305*100</f>
        <v>0.21806252659831554</v>
      </c>
      <c r="BD88" s="41">
        <f>+Datos!AH88/Datos!AH$305*100</f>
        <v>0.19544891138137399</v>
      </c>
      <c r="BE88" s="41">
        <f>+Datos!AI88/Datos!AI$305*100</f>
        <v>0.2087304012410256</v>
      </c>
      <c r="BF88" s="41">
        <f>+Datos!AJ88/Datos!AJ$305*100</f>
        <v>0.21046207591535107</v>
      </c>
      <c r="BG88" s="41">
        <f>+Datos!AK88/Datos!AK$305*100</f>
        <v>0.21460170786729263</v>
      </c>
      <c r="BH88" s="41">
        <f>+Datos!AL88/Datos!AL$305*100</f>
        <v>0.20856893031704365</v>
      </c>
      <c r="BI88" s="41">
        <f>+Datos!AM88/Datos!AM$305*100</f>
        <v>0.20195385147079317</v>
      </c>
      <c r="BJ88" s="41">
        <f>+Datos!AN88/Datos!AN$305*100</f>
        <v>0.21353149967616339</v>
      </c>
      <c r="BK88" s="41">
        <f>+Datos!AO88/Datos!AO$305*100</f>
        <v>0.20217966360031406</v>
      </c>
      <c r="BL88" s="41">
        <f>+Datos!AP88/Datos!AP$305*100</f>
        <v>0.18875220182967192</v>
      </c>
      <c r="BM88" s="41">
        <f>+Datos!AQ88/Datos!AQ$305*100</f>
        <v>0.19292117577895057</v>
      </c>
      <c r="BN88" s="41">
        <f>+Datos!AR88/Datos!AR$305*100</f>
        <v>0.20698852594828415</v>
      </c>
      <c r="BO88" s="41">
        <f>+Datos!AS88/Datos!AS$305*100</f>
        <v>0.20417503568238526</v>
      </c>
      <c r="BP88" s="41">
        <f>+Datos!AT88/Datos!AT$305*100</f>
        <v>0.1986936804792821</v>
      </c>
    </row>
    <row r="89" spans="1:68" thickBot="1" x14ac:dyDescent="0.3">
      <c r="A89" s="3">
        <v>86</v>
      </c>
      <c r="B89" s="19">
        <v>8550</v>
      </c>
      <c r="C89" s="4">
        <v>1040</v>
      </c>
      <c r="D89" s="4">
        <v>850</v>
      </c>
      <c r="E89" s="4">
        <v>1009</v>
      </c>
      <c r="F89" s="4">
        <v>1076</v>
      </c>
      <c r="G89" s="4">
        <v>1159</v>
      </c>
      <c r="H89" s="4">
        <v>1297</v>
      </c>
      <c r="I89" s="4">
        <v>1562</v>
      </c>
      <c r="J89" s="4">
        <v>1937</v>
      </c>
      <c r="K89" s="4">
        <v>2549</v>
      </c>
      <c r="L89" s="4">
        <v>2296</v>
      </c>
      <c r="M89" s="4">
        <v>1715</v>
      </c>
      <c r="N89" s="4">
        <v>1469</v>
      </c>
      <c r="O89" s="4">
        <v>1516</v>
      </c>
      <c r="P89" s="4">
        <v>1462</v>
      </c>
      <c r="Q89" s="4">
        <v>1652</v>
      </c>
      <c r="R89" s="4">
        <v>1569</v>
      </c>
      <c r="S89" s="4">
        <v>1649</v>
      </c>
      <c r="T89" s="4">
        <v>1791</v>
      </c>
      <c r="U89" s="4">
        <v>2151</v>
      </c>
      <c r="V89" s="4">
        <v>2386</v>
      </c>
      <c r="W89" s="4">
        <v>2765</v>
      </c>
      <c r="X89" s="4"/>
      <c r="Y89" s="19">
        <f t="shared" si="1"/>
        <v>8550</v>
      </c>
      <c r="Z89" s="4">
        <v>8.8899514600000007</v>
      </c>
      <c r="AA89" s="4">
        <v>7.2671451499999993</v>
      </c>
      <c r="AB89" s="4">
        <v>8.62706777</v>
      </c>
      <c r="AC89" s="4">
        <v>9.1994457499999989</v>
      </c>
      <c r="AD89" s="4">
        <v>9.9086663300000009</v>
      </c>
      <c r="AE89" s="4">
        <v>11.088638479999998</v>
      </c>
      <c r="AF89" s="4">
        <v>13.35304028</v>
      </c>
      <c r="AG89" s="4">
        <v>16.56079158</v>
      </c>
      <c r="AH89" s="4">
        <v>21.794068260000003</v>
      </c>
      <c r="AI89" s="4">
        <v>19.630359809999998</v>
      </c>
      <c r="AJ89" s="4">
        <v>14.662503859999999</v>
      </c>
      <c r="AK89" s="4">
        <v>12.558198880000001</v>
      </c>
      <c r="AL89" s="4">
        <v>12.959681399999999</v>
      </c>
      <c r="AM89" s="4">
        <v>12.501792930000001</v>
      </c>
      <c r="AN89" s="4">
        <v>14.124334259999999</v>
      </c>
      <c r="AO89" s="4">
        <v>13.418657090000002</v>
      </c>
      <c r="AP89" s="4">
        <v>14.098544820000001</v>
      </c>
      <c r="AQ89" s="4">
        <v>15.31195784</v>
      </c>
      <c r="AR89" s="4">
        <v>18.389661540000002</v>
      </c>
      <c r="AS89" s="4">
        <v>20.402430420000002</v>
      </c>
      <c r="AT89" s="4">
        <v>23.64038511</v>
      </c>
      <c r="AU89" s="4"/>
      <c r="AV89" s="41">
        <f>+Datos!Z89/Datos!Z$305*100</f>
        <v>0.18520782160657739</v>
      </c>
      <c r="AW89" s="41">
        <f>+Datos!AA89/Datos!AA$305*100</f>
        <v>0.18174418597657266</v>
      </c>
      <c r="AX89" s="41">
        <f>+Datos!AB89/Datos!AB$305*100</f>
        <v>0.19519956742107142</v>
      </c>
      <c r="AY89" s="41">
        <f>+Datos!AC89/Datos!AC$305*100</f>
        <v>0.18464595918115018</v>
      </c>
      <c r="AZ89" s="41">
        <f>+Datos!AD89/Datos!AD$305*100</f>
        <v>0.1855960397727219</v>
      </c>
      <c r="BA89" s="41">
        <f>+Datos!AE89/Datos!AE$305*100</f>
        <v>0.20534378807844986</v>
      </c>
      <c r="BB89" s="41">
        <f>+Datos!AF89/Datos!AF$305*100</f>
        <v>0.20794933545336269</v>
      </c>
      <c r="BC89" s="41">
        <f>+Datos!AG89/Datos!AG$305*100</f>
        <v>0.20790048846747253</v>
      </c>
      <c r="BD89" s="41">
        <f>+Datos!AH89/Datos!AH$305*100</f>
        <v>0.19783967683442991</v>
      </c>
      <c r="BE89" s="41">
        <f>+Datos!AI89/Datos!AI$305*100</f>
        <v>0.20955287179314189</v>
      </c>
      <c r="BF89" s="41">
        <f>+Datos!AJ89/Datos!AJ$305*100</f>
        <v>0.21841514970278422</v>
      </c>
      <c r="BG89" s="41">
        <f>+Datos!AK89/Datos!AK$305*100</f>
        <v>0.20898523913270672</v>
      </c>
      <c r="BH89" s="41">
        <f>+Datos!AL89/Datos!AL$305*100</f>
        <v>0.2033558845280497</v>
      </c>
      <c r="BI89" s="41">
        <f>+Datos!AM89/Datos!AM$305*100</f>
        <v>0.19710944863938301</v>
      </c>
      <c r="BJ89" s="41">
        <f>+Datos!AN89/Datos!AN$305*100</f>
        <v>0.20776637544660842</v>
      </c>
      <c r="BK89" s="41">
        <f>+Datos!AO89/Datos!AO$305*100</f>
        <v>0.19564300952389838</v>
      </c>
      <c r="BL89" s="41">
        <f>+Datos!AP89/Datos!AP$305*100</f>
        <v>0.18593111609352431</v>
      </c>
      <c r="BM89" s="41">
        <f>+Datos!AQ89/Datos!AQ$305*100</f>
        <v>0.19271627924655682</v>
      </c>
      <c r="BN89" s="41">
        <f>+Datos!AR89/Datos!AR$305*100</f>
        <v>0.20085664960791819</v>
      </c>
      <c r="BO89" s="41">
        <f>+Datos!AS89/Datos!AS$305*100</f>
        <v>0.19654626899431946</v>
      </c>
      <c r="BP89" s="41">
        <f>+Datos!AT89/Datos!AT$305*100</f>
        <v>0.19832824022292936</v>
      </c>
    </row>
    <row r="90" spans="1:68" thickBot="1" x14ac:dyDescent="0.3">
      <c r="A90" s="3">
        <v>87</v>
      </c>
      <c r="B90" s="19">
        <v>8650</v>
      </c>
      <c r="C90" s="4">
        <v>953</v>
      </c>
      <c r="D90" s="4">
        <v>924</v>
      </c>
      <c r="E90" s="4">
        <v>991</v>
      </c>
      <c r="F90" s="4">
        <v>1163</v>
      </c>
      <c r="G90" s="4">
        <v>1257</v>
      </c>
      <c r="H90" s="4">
        <v>1278</v>
      </c>
      <c r="I90" s="4">
        <v>1630</v>
      </c>
      <c r="J90" s="4">
        <v>1887</v>
      </c>
      <c r="K90" s="4">
        <v>2474</v>
      </c>
      <c r="L90" s="4">
        <v>2133</v>
      </c>
      <c r="M90" s="4">
        <v>1632</v>
      </c>
      <c r="N90" s="4">
        <v>1493</v>
      </c>
      <c r="O90" s="4">
        <v>1505</v>
      </c>
      <c r="P90" s="4">
        <v>1422</v>
      </c>
      <c r="Q90" s="4">
        <v>1651</v>
      </c>
      <c r="R90" s="4">
        <v>1550</v>
      </c>
      <c r="S90" s="4">
        <v>1627</v>
      </c>
      <c r="T90" s="4">
        <v>1746</v>
      </c>
      <c r="U90" s="4">
        <v>2141</v>
      </c>
      <c r="V90" s="4">
        <v>2423</v>
      </c>
      <c r="W90" s="4">
        <v>2695</v>
      </c>
      <c r="X90" s="4"/>
      <c r="Y90" s="19">
        <f t="shared" si="1"/>
        <v>8650</v>
      </c>
      <c r="Z90" s="4">
        <v>8.2449995100000013</v>
      </c>
      <c r="AA90" s="4">
        <v>7.9905752999999997</v>
      </c>
      <c r="AB90" s="4">
        <v>8.5728648799999991</v>
      </c>
      <c r="AC90" s="4">
        <v>10.059714749999999</v>
      </c>
      <c r="AD90" s="4">
        <v>10.87204487</v>
      </c>
      <c r="AE90" s="4">
        <v>11.055420810000001</v>
      </c>
      <c r="AF90" s="4">
        <v>14.10003423</v>
      </c>
      <c r="AG90" s="4">
        <v>16.322693049999998</v>
      </c>
      <c r="AH90" s="4">
        <v>21.400080610000003</v>
      </c>
      <c r="AI90" s="4">
        <v>18.449137080000003</v>
      </c>
      <c r="AJ90" s="4">
        <v>14.1156787</v>
      </c>
      <c r="AK90" s="4">
        <v>12.913418800000001</v>
      </c>
      <c r="AL90" s="4">
        <v>13.017139830000001</v>
      </c>
      <c r="AM90" s="4">
        <v>12.301202570000001</v>
      </c>
      <c r="AN90" s="4">
        <v>14.279980330000001</v>
      </c>
      <c r="AO90" s="4">
        <v>13.407410039999998</v>
      </c>
      <c r="AP90" s="4">
        <v>14.07577816</v>
      </c>
      <c r="AQ90" s="4">
        <v>15.103083280000002</v>
      </c>
      <c r="AR90" s="4">
        <v>18.517473750000001</v>
      </c>
      <c r="AS90" s="4">
        <v>20.957897290000002</v>
      </c>
      <c r="AT90" s="4">
        <v>23.309593349999997</v>
      </c>
      <c r="AU90" s="4"/>
      <c r="AV90" s="41">
        <f>+Datos!Z90/Datos!Z$305*100</f>
        <v>0.17177128640862097</v>
      </c>
      <c r="AW90" s="41">
        <f>+Datos!AA90/Datos!AA$305*100</f>
        <v>0.19983646582083311</v>
      </c>
      <c r="AX90" s="41">
        <f>+Datos!AB90/Datos!AB$305*100</f>
        <v>0.19397315064041684</v>
      </c>
      <c r="AY90" s="41">
        <f>+Datos!AC90/Datos!AC$305*100</f>
        <v>0.20191278144148136</v>
      </c>
      <c r="AZ90" s="41">
        <f>+Datos!AD90/Datos!AD$305*100</f>
        <v>0.20364077312747061</v>
      </c>
      <c r="BA90" s="41">
        <f>+Datos!AE90/Datos!AE$305*100</f>
        <v>0.20472865014233244</v>
      </c>
      <c r="BB90" s="41">
        <f>+Datos!AF90/Datos!AF$305*100</f>
        <v>0.21958240868859016</v>
      </c>
      <c r="BC90" s="41">
        <f>+Datos!AG90/Datos!AG$305*100</f>
        <v>0.20491145255990348</v>
      </c>
      <c r="BD90" s="41">
        <f>+Datos!AH90/Datos!AH$305*100</f>
        <v>0.19426318122916394</v>
      </c>
      <c r="BE90" s="41">
        <f>+Datos!AI90/Datos!AI$305*100</f>
        <v>0.19694339251234236</v>
      </c>
      <c r="BF90" s="41">
        <f>+Datos!AJ90/Datos!AJ$305*100</f>
        <v>0.21026954917486396</v>
      </c>
      <c r="BG90" s="41">
        <f>+Datos!AK90/Datos!AK$305*100</f>
        <v>0.21489657408091553</v>
      </c>
      <c r="BH90" s="41">
        <f>+Datos!AL90/Datos!AL$305*100</f>
        <v>0.20425748924313503</v>
      </c>
      <c r="BI90" s="41">
        <f>+Datos!AM90/Datos!AM$305*100</f>
        <v>0.193946841845033</v>
      </c>
      <c r="BJ90" s="41">
        <f>+Datos!AN90/Datos!AN$305*100</f>
        <v>0.21005590068872837</v>
      </c>
      <c r="BK90" s="41">
        <f>+Datos!AO90/Datos!AO$305*100</f>
        <v>0.19547902838215608</v>
      </c>
      <c r="BL90" s="41">
        <f>+Datos!AP90/Datos!AP$305*100</f>
        <v>0.18563087017754035</v>
      </c>
      <c r="BM90" s="41">
        <f>+Datos!AQ90/Datos!AQ$305*100</f>
        <v>0.19008738433624656</v>
      </c>
      <c r="BN90" s="41">
        <f>+Datos!AR90/Datos!AR$305*100</f>
        <v>0.2022526476921539</v>
      </c>
      <c r="BO90" s="41">
        <f>+Datos!AS90/Datos!AS$305*100</f>
        <v>0.2018973442633438</v>
      </c>
      <c r="BP90" s="41">
        <f>+Datos!AT90/Datos!AT$305*100</f>
        <v>0.19555310152126348</v>
      </c>
    </row>
    <row r="91" spans="1:68" thickBot="1" x14ac:dyDescent="0.3">
      <c r="A91" s="3">
        <v>88</v>
      </c>
      <c r="B91" s="19">
        <v>8750</v>
      </c>
      <c r="C91" s="4">
        <v>935</v>
      </c>
      <c r="D91" s="4">
        <v>825</v>
      </c>
      <c r="E91" s="4">
        <v>971</v>
      </c>
      <c r="F91" s="4">
        <v>1087</v>
      </c>
      <c r="G91" s="4">
        <v>1259</v>
      </c>
      <c r="H91" s="4">
        <v>1297</v>
      </c>
      <c r="I91" s="4">
        <v>1504</v>
      </c>
      <c r="J91" s="4">
        <v>1866</v>
      </c>
      <c r="K91" s="4">
        <v>2363</v>
      </c>
      <c r="L91" s="4">
        <v>2123</v>
      </c>
      <c r="M91" s="4">
        <v>1561</v>
      </c>
      <c r="N91" s="4">
        <v>1489</v>
      </c>
      <c r="O91" s="4">
        <v>1477</v>
      </c>
      <c r="P91" s="4">
        <v>1461</v>
      </c>
      <c r="Q91" s="4">
        <v>1513</v>
      </c>
      <c r="R91" s="4">
        <v>1494</v>
      </c>
      <c r="S91" s="4">
        <v>1671</v>
      </c>
      <c r="T91" s="4">
        <v>1767</v>
      </c>
      <c r="U91" s="4">
        <v>2119</v>
      </c>
      <c r="V91" s="4">
        <v>2332</v>
      </c>
      <c r="W91" s="4">
        <v>2724</v>
      </c>
      <c r="X91" s="4"/>
      <c r="Y91" s="19">
        <f t="shared" si="1"/>
        <v>8750</v>
      </c>
      <c r="Z91" s="4">
        <v>8.1812865499999994</v>
      </c>
      <c r="AA91" s="4">
        <v>7.2187855999999995</v>
      </c>
      <c r="AB91" s="4">
        <v>8.496684179999999</v>
      </c>
      <c r="AC91" s="4">
        <v>9.5107586699999995</v>
      </c>
      <c r="AD91" s="4">
        <v>11.016331049999998</v>
      </c>
      <c r="AE91" s="4">
        <v>11.34839856</v>
      </c>
      <c r="AF91" s="4">
        <v>13.158783699999999</v>
      </c>
      <c r="AG91" s="4">
        <v>16.325833239999998</v>
      </c>
      <c r="AH91" s="4">
        <v>20.675606379999994</v>
      </c>
      <c r="AI91" s="4">
        <v>18.575796320000002</v>
      </c>
      <c r="AJ91" s="4">
        <v>13.658301620000001</v>
      </c>
      <c r="AK91" s="4">
        <v>13.028306890000001</v>
      </c>
      <c r="AL91" s="4">
        <v>12.923067459999999</v>
      </c>
      <c r="AM91" s="4">
        <v>12.783150039999999</v>
      </c>
      <c r="AN91" s="4">
        <v>13.23742552</v>
      </c>
      <c r="AO91" s="4">
        <v>13.071817960000001</v>
      </c>
      <c r="AP91" s="4">
        <v>14.619780449999999</v>
      </c>
      <c r="AQ91" s="4">
        <v>15.45981066</v>
      </c>
      <c r="AR91" s="4">
        <v>18.541260580000003</v>
      </c>
      <c r="AS91" s="4">
        <v>20.404663800000005</v>
      </c>
      <c r="AT91" s="4">
        <v>23.836088339999996</v>
      </c>
      <c r="AU91" s="4"/>
      <c r="AV91" s="41">
        <f>+Datos!Z91/Datos!Z$305*100</f>
        <v>0.17044392949527878</v>
      </c>
      <c r="AW91" s="41">
        <f>+Datos!AA91/Datos!AA$305*100</f>
        <v>0.18053476097300805</v>
      </c>
      <c r="AX91" s="41">
        <f>+Datos!AB91/Datos!AB$305*100</f>
        <v>0.1922494549326417</v>
      </c>
      <c r="AY91" s="41">
        <f>+Datos!AC91/Datos!AC$305*100</f>
        <v>0.1908944522187753</v>
      </c>
      <c r="AZ91" s="41">
        <f>+Datos!AD91/Datos!AD$305*100</f>
        <v>0.20634335112435565</v>
      </c>
      <c r="BA91" s="41">
        <f>+Datos!AE91/Datos!AE$305*100</f>
        <v>0.21015412786136983</v>
      </c>
      <c r="BB91" s="41">
        <f>+Datos!AF91/Datos!AF$305*100</f>
        <v>0.20492414224856517</v>
      </c>
      <c r="BC91" s="41">
        <f>+Datos!AG91/Datos!AG$305*100</f>
        <v>0.20495087380566498</v>
      </c>
      <c r="BD91" s="41">
        <f>+Datos!AH91/Datos!AH$305*100</f>
        <v>0.18768663270099695</v>
      </c>
      <c r="BE91" s="41">
        <f>+Datos!AI91/Datos!AI$305*100</f>
        <v>0.1982954720329437</v>
      </c>
      <c r="BF91" s="41">
        <f>+Datos!AJ91/Datos!AJ$305*100</f>
        <v>0.20345638245022638</v>
      </c>
      <c r="BG91" s="41">
        <f>+Datos!AK91/Datos!AK$305*100</f>
        <v>0.21680846568189882</v>
      </c>
      <c r="BH91" s="41">
        <f>+Datos!AL91/Datos!AL$305*100</f>
        <v>0.2027813595899014</v>
      </c>
      <c r="BI91" s="41">
        <f>+Datos!AM91/Datos!AM$305*100</f>
        <v>0.20154546394801845</v>
      </c>
      <c r="BJ91" s="41">
        <f>+Datos!AN91/Datos!AN$305*100</f>
        <v>0.19472010998236147</v>
      </c>
      <c r="BK91" s="41">
        <f>+Datos!AO91/Datos!AO$305*100</f>
        <v>0.19058612113642928</v>
      </c>
      <c r="BL91" s="41">
        <f>+Datos!AP91/Datos!AP$305*100</f>
        <v>0.19280515335559195</v>
      </c>
      <c r="BM91" s="41">
        <f>+Datos!AQ91/Datos!AQ$305*100</f>
        <v>0.19457715462541111</v>
      </c>
      <c r="BN91" s="41">
        <f>+Datos!AR91/Datos!AR$305*100</f>
        <v>0.20251245361453055</v>
      </c>
      <c r="BO91" s="41">
        <f>+Datos!AS91/Datos!AS$305*100</f>
        <v>0.19656778420094975</v>
      </c>
      <c r="BP91" s="41">
        <f>+Datos!AT91/Datos!AT$305*100</f>
        <v>0.19997006953456031</v>
      </c>
    </row>
    <row r="92" spans="1:68" thickBot="1" x14ac:dyDescent="0.3">
      <c r="A92" s="3">
        <v>89</v>
      </c>
      <c r="B92" s="19">
        <v>8850</v>
      </c>
      <c r="C92" s="4">
        <v>956</v>
      </c>
      <c r="D92" s="4">
        <v>813</v>
      </c>
      <c r="E92" s="4">
        <v>907</v>
      </c>
      <c r="F92" s="4">
        <v>1074</v>
      </c>
      <c r="G92" s="4">
        <v>1237</v>
      </c>
      <c r="H92" s="4">
        <v>1206</v>
      </c>
      <c r="I92" s="4">
        <v>1504</v>
      </c>
      <c r="J92" s="4">
        <v>1778</v>
      </c>
      <c r="K92" s="4">
        <v>2387</v>
      </c>
      <c r="L92" s="4">
        <v>2162</v>
      </c>
      <c r="M92" s="4">
        <v>1469</v>
      </c>
      <c r="N92" s="4">
        <v>1414</v>
      </c>
      <c r="O92" s="4">
        <v>1463</v>
      </c>
      <c r="P92" s="4">
        <v>1406</v>
      </c>
      <c r="Q92" s="4">
        <v>1493</v>
      </c>
      <c r="R92" s="4">
        <v>1469</v>
      </c>
      <c r="S92" s="4">
        <v>1558</v>
      </c>
      <c r="T92" s="4">
        <v>1706</v>
      </c>
      <c r="U92" s="4">
        <v>1932</v>
      </c>
      <c r="V92" s="4">
        <v>2343</v>
      </c>
      <c r="W92" s="4">
        <v>2641</v>
      </c>
      <c r="X92" s="4"/>
      <c r="Y92" s="19">
        <f t="shared" si="1"/>
        <v>8850</v>
      </c>
      <c r="Z92" s="4">
        <v>8.4613563799999998</v>
      </c>
      <c r="AA92" s="4">
        <v>7.1951653299999982</v>
      </c>
      <c r="AB92" s="4">
        <v>8.0277411799999996</v>
      </c>
      <c r="AC92" s="4">
        <v>9.5035622400000008</v>
      </c>
      <c r="AD92" s="4">
        <v>10.947611630000001</v>
      </c>
      <c r="AE92" s="4">
        <v>10.673853250000002</v>
      </c>
      <c r="AF92" s="4">
        <v>13.30983732</v>
      </c>
      <c r="AG92" s="4">
        <v>15.73579818</v>
      </c>
      <c r="AH92" s="4">
        <v>21.125011319999999</v>
      </c>
      <c r="AI92" s="4">
        <v>19.132665439999997</v>
      </c>
      <c r="AJ92" s="4">
        <v>13.001018750000002</v>
      </c>
      <c r="AK92" s="4">
        <v>12.51292413</v>
      </c>
      <c r="AL92" s="4">
        <v>12.947274960000001</v>
      </c>
      <c r="AM92" s="4">
        <v>12.443309429999999</v>
      </c>
      <c r="AN92" s="4">
        <v>13.212876640000001</v>
      </c>
      <c r="AO92" s="4">
        <v>13.00130117</v>
      </c>
      <c r="AP92" s="4">
        <v>13.787881490000002</v>
      </c>
      <c r="AQ92" s="4">
        <v>15.09772604</v>
      </c>
      <c r="AR92" s="4">
        <v>17.099116670000001</v>
      </c>
      <c r="AS92" s="4">
        <v>20.734741670000002</v>
      </c>
      <c r="AT92" s="4">
        <v>23.37611802</v>
      </c>
      <c r="AU92" s="4"/>
      <c r="AV92" s="41">
        <f>+Datos!Z92/Datos!Z$305*100</f>
        <v>0.17627873335730396</v>
      </c>
      <c r="AW92" s="41">
        <f>+Datos!AA92/Datos!AA$305*100</f>
        <v>0.1799440411435442</v>
      </c>
      <c r="AX92" s="41">
        <f>+Datos!AB92/Datos!AB$305*100</f>
        <v>0.18163895862201176</v>
      </c>
      <c r="AY92" s="41">
        <f>+Datos!AC92/Datos!AC$305*100</f>
        <v>0.19075000963428265</v>
      </c>
      <c r="AZ92" s="41">
        <f>+Datos!AD92/Datos!AD$305*100</f>
        <v>0.20505618978672308</v>
      </c>
      <c r="BA92" s="41">
        <f>+Datos!AE92/Datos!AE$305*100</f>
        <v>0.19766263132319867</v>
      </c>
      <c r="BB92" s="41">
        <f>+Datos!AF92/Datos!AF$305*100</f>
        <v>0.20727652786548517</v>
      </c>
      <c r="BC92" s="41">
        <f>+Datos!AG92/Datos!AG$305*100</f>
        <v>0.19754370509670799</v>
      </c>
      <c r="BD92" s="41">
        <f>+Datos!AH92/Datos!AH$305*100</f>
        <v>0.19176618898377595</v>
      </c>
      <c r="BE92" s="41">
        <f>+Datos!AI92/Datos!AI$305*100</f>
        <v>0.20424001530359093</v>
      </c>
      <c r="BF92" s="41">
        <f>+Datos!AJ92/Datos!AJ$305*100</f>
        <v>0.1936653850995102</v>
      </c>
      <c r="BG92" s="41">
        <f>+Datos!AK92/Datos!AK$305*100</f>
        <v>0.20823180669021749</v>
      </c>
      <c r="BH92" s="41">
        <f>+Datos!AL92/Datos!AL$305*100</f>
        <v>0.20316120979013189</v>
      </c>
      <c r="BI92" s="41">
        <f>+Datos!AM92/Datos!AM$305*100</f>
        <v>0.19618736886218252</v>
      </c>
      <c r="BJ92" s="41">
        <f>+Datos!AN92/Datos!AN$305*100</f>
        <v>0.19435900044438359</v>
      </c>
      <c r="BK92" s="41">
        <f>+Datos!AO92/Datos!AO$305*100</f>
        <v>0.18955799165036871</v>
      </c>
      <c r="BL92" s="41">
        <f>+Datos!AP92/Datos!AP$305*100</f>
        <v>0.18183409896064331</v>
      </c>
      <c r="BM92" s="41">
        <f>+Datos!AQ92/Datos!AQ$305*100</f>
        <v>0.19001995812134842</v>
      </c>
      <c r="BN92" s="41">
        <f>+Datos!AR92/Datos!AR$305*100</f>
        <v>0.18676098405186323</v>
      </c>
      <c r="BO92" s="41">
        <f>+Datos!AS92/Datos!AS$305*100</f>
        <v>0.19974758055317726</v>
      </c>
      <c r="BP92" s="41">
        <f>+Datos!AT92/Datos!AT$305*100</f>
        <v>0.19611120244352517</v>
      </c>
    </row>
    <row r="93" spans="1:68" thickBot="1" x14ac:dyDescent="0.3">
      <c r="A93" s="3">
        <v>90</v>
      </c>
      <c r="B93" s="19">
        <v>8950</v>
      </c>
      <c r="C93" s="4">
        <v>926</v>
      </c>
      <c r="D93" s="4">
        <v>823</v>
      </c>
      <c r="E93" s="4">
        <v>899</v>
      </c>
      <c r="F93" s="4">
        <v>1063</v>
      </c>
      <c r="G93" s="4">
        <v>1172</v>
      </c>
      <c r="H93" s="4">
        <v>1155</v>
      </c>
      <c r="I93" s="4">
        <v>1429</v>
      </c>
      <c r="J93" s="4">
        <v>1776</v>
      </c>
      <c r="K93" s="4">
        <v>2360</v>
      </c>
      <c r="L93" s="4">
        <v>2105</v>
      </c>
      <c r="M93" s="4">
        <v>1468</v>
      </c>
      <c r="N93" s="4">
        <v>1364</v>
      </c>
      <c r="O93" s="4">
        <v>1441</v>
      </c>
      <c r="P93" s="4">
        <v>1355</v>
      </c>
      <c r="Q93" s="4">
        <v>1428</v>
      </c>
      <c r="R93" s="4">
        <v>1368</v>
      </c>
      <c r="S93" s="4">
        <v>1533</v>
      </c>
      <c r="T93" s="4">
        <v>1583</v>
      </c>
      <c r="U93" s="4">
        <v>2017</v>
      </c>
      <c r="V93" s="4">
        <v>2392</v>
      </c>
      <c r="W93" s="4">
        <v>2538</v>
      </c>
      <c r="X93" s="4"/>
      <c r="Y93" s="19">
        <f t="shared" si="1"/>
        <v>8950</v>
      </c>
      <c r="Z93" s="4">
        <v>8.2890975999999981</v>
      </c>
      <c r="AA93" s="4">
        <v>7.3669114500000008</v>
      </c>
      <c r="AB93" s="4">
        <v>8.0451137399999997</v>
      </c>
      <c r="AC93" s="4">
        <v>9.5124260499999966</v>
      </c>
      <c r="AD93" s="4">
        <v>10.488720249999998</v>
      </c>
      <c r="AE93" s="4">
        <v>10.335589709999999</v>
      </c>
      <c r="AF93" s="4">
        <v>12.790277240000002</v>
      </c>
      <c r="AG93" s="4">
        <v>15.895528859999999</v>
      </c>
      <c r="AH93" s="4">
        <v>21.118925310000002</v>
      </c>
      <c r="AI93" s="4">
        <v>18.839670330000001</v>
      </c>
      <c r="AJ93" s="4">
        <v>13.13838352</v>
      </c>
      <c r="AK93" s="4">
        <v>12.20696727</v>
      </c>
      <c r="AL93" s="4">
        <v>12.898601800000002</v>
      </c>
      <c r="AM93" s="4">
        <v>12.127255880000002</v>
      </c>
      <c r="AN93" s="4">
        <v>12.782583270000002</v>
      </c>
      <c r="AO93" s="4">
        <v>12.243315710000003</v>
      </c>
      <c r="AP93" s="4">
        <v>13.72026752</v>
      </c>
      <c r="AQ93" s="4">
        <v>14.167153839999999</v>
      </c>
      <c r="AR93" s="4">
        <v>18.052145149999998</v>
      </c>
      <c r="AS93" s="4">
        <v>21.408606899999999</v>
      </c>
      <c r="AT93" s="4">
        <v>22.715199070000001</v>
      </c>
      <c r="AU93" s="4"/>
      <c r="AV93" s="41">
        <f>+Datos!Z93/Datos!Z$305*100</f>
        <v>0.17268999909481039</v>
      </c>
      <c r="AW93" s="41">
        <f>+Datos!AA93/Datos!AA$305*100</f>
        <v>0.18423924347262319</v>
      </c>
      <c r="AX93" s="41">
        <f>+Datos!AB93/Datos!AB$305*100</f>
        <v>0.18203203727717071</v>
      </c>
      <c r="AY93" s="41">
        <f>+Datos!AC93/Datos!AC$305*100</f>
        <v>0.19092791890663732</v>
      </c>
      <c r="AZ93" s="41">
        <f>+Datos!AD93/Datos!AD$305*100</f>
        <v>0.19646084304909209</v>
      </c>
      <c r="BA93" s="41">
        <f>+Datos!AE93/Datos!AE$305*100</f>
        <v>0.19139853345422142</v>
      </c>
      <c r="BB93" s="41">
        <f>+Datos!AF93/Datos!AF$305*100</f>
        <v>0.19918532383265383</v>
      </c>
      <c r="BC93" s="41">
        <f>+Datos!AG93/Datos!AG$305*100</f>
        <v>0.19954892847234337</v>
      </c>
      <c r="BD93" s="41">
        <f>+Datos!AH93/Datos!AH$305*100</f>
        <v>0.19171094210479739</v>
      </c>
      <c r="BE93" s="41">
        <f>+Datos!AI93/Datos!AI$305*100</f>
        <v>0.20111231070132635</v>
      </c>
      <c r="BF93" s="41">
        <f>+Datos!AJ93/Datos!AJ$305*100</f>
        <v>0.19571159406149294</v>
      </c>
      <c r="BG93" s="41">
        <f>+Datos!AK93/Datos!AK$305*100</f>
        <v>0.2031402750014478</v>
      </c>
      <c r="BH93" s="41">
        <f>+Datos!AL93/Datos!AL$305*100</f>
        <v>0.2023974584910779</v>
      </c>
      <c r="BI93" s="41">
        <f>+Datos!AM93/Datos!AM$305*100</f>
        <v>0.19120431232542548</v>
      </c>
      <c r="BJ93" s="41">
        <f>+Datos!AN93/Datos!AN$305*100</f>
        <v>0.18802946361681164</v>
      </c>
      <c r="BK93" s="41">
        <f>+Datos!AO93/Datos!AO$305*100</f>
        <v>0.17850662074379195</v>
      </c>
      <c r="BL93" s="41">
        <f>+Datos!AP93/Datos!AP$305*100</f>
        <v>0.18094240828858327</v>
      </c>
      <c r="BM93" s="41">
        <f>+Datos!AQ93/Datos!AQ$305*100</f>
        <v>0.17830777775694095</v>
      </c>
      <c r="BN93" s="41">
        <f>+Datos!AR93/Datos!AR$305*100</f>
        <v>0.1971702081181875</v>
      </c>
      <c r="BO93" s="41">
        <f>+Datos!AS93/Datos!AS$305*100</f>
        <v>0.2062392432636975</v>
      </c>
      <c r="BP93" s="41">
        <f>+Datos!AT93/Datos!AT$305*100</f>
        <v>0.19056650037232079</v>
      </c>
    </row>
    <row r="94" spans="1:68" thickBot="1" x14ac:dyDescent="0.3">
      <c r="A94" s="3">
        <v>91</v>
      </c>
      <c r="B94" s="19">
        <v>9050</v>
      </c>
      <c r="C94" s="4">
        <v>922</v>
      </c>
      <c r="D94" s="4">
        <v>799</v>
      </c>
      <c r="E94" s="4">
        <v>860</v>
      </c>
      <c r="F94" s="4">
        <v>1028</v>
      </c>
      <c r="G94" s="4">
        <v>1085</v>
      </c>
      <c r="H94" s="4">
        <v>1173</v>
      </c>
      <c r="I94" s="4">
        <v>1382</v>
      </c>
      <c r="J94" s="4">
        <v>1814</v>
      </c>
      <c r="K94" s="4">
        <v>2319</v>
      </c>
      <c r="L94" s="4">
        <v>2024</v>
      </c>
      <c r="M94" s="4">
        <v>1380</v>
      </c>
      <c r="N94" s="4">
        <v>1282</v>
      </c>
      <c r="O94" s="4">
        <v>1355</v>
      </c>
      <c r="P94" s="4">
        <v>1292</v>
      </c>
      <c r="Q94" s="4">
        <v>1422</v>
      </c>
      <c r="R94" s="4">
        <v>1395</v>
      </c>
      <c r="S94" s="4">
        <v>1485</v>
      </c>
      <c r="T94" s="4">
        <v>1452</v>
      </c>
      <c r="U94" s="4">
        <v>1902</v>
      </c>
      <c r="V94" s="4">
        <v>2116</v>
      </c>
      <c r="W94" s="4">
        <v>2392</v>
      </c>
      <c r="X94" s="4"/>
      <c r="Y94" s="19">
        <f t="shared" si="1"/>
        <v>9050</v>
      </c>
      <c r="Z94" s="4">
        <v>8.3433939199999987</v>
      </c>
      <c r="AA94" s="4">
        <v>7.2303759600000008</v>
      </c>
      <c r="AB94" s="4">
        <v>7.7822825400000006</v>
      </c>
      <c r="AC94" s="4">
        <v>9.3036677799999996</v>
      </c>
      <c r="AD94" s="4">
        <v>9.8188479700000002</v>
      </c>
      <c r="AE94" s="4">
        <v>10.613677950000001</v>
      </c>
      <c r="AF94" s="4">
        <v>12.507966130000002</v>
      </c>
      <c r="AG94" s="4">
        <v>16.417177659999997</v>
      </c>
      <c r="AH94" s="4">
        <v>20.986178800000001</v>
      </c>
      <c r="AI94" s="4">
        <v>18.316985800000001</v>
      </c>
      <c r="AJ94" s="4">
        <v>12.48737962</v>
      </c>
      <c r="AK94" s="4">
        <v>11.600781230000003</v>
      </c>
      <c r="AL94" s="4">
        <v>12.26148083</v>
      </c>
      <c r="AM94" s="4">
        <v>11.693100319999999</v>
      </c>
      <c r="AN94" s="4">
        <v>12.867050689999999</v>
      </c>
      <c r="AO94" s="4">
        <v>12.62594784</v>
      </c>
      <c r="AP94" s="4">
        <v>13.437437790000001</v>
      </c>
      <c r="AQ94" s="4">
        <v>13.141465070000002</v>
      </c>
      <c r="AR94" s="4">
        <v>17.21361933</v>
      </c>
      <c r="AS94" s="4">
        <v>19.151331560000003</v>
      </c>
      <c r="AT94" s="4">
        <v>21.648054509999998</v>
      </c>
      <c r="AU94" s="4"/>
      <c r="AV94" s="41">
        <f>+Datos!Z94/Datos!Z$305*100</f>
        <v>0.17382117547903483</v>
      </c>
      <c r="AW94" s="41">
        <f>+Datos!AA94/Datos!AA$305*100</f>
        <v>0.18082462453014034</v>
      </c>
      <c r="AX94" s="41">
        <f>+Datos!AB94/Datos!AB$305*100</f>
        <v>0.17608511093874912</v>
      </c>
      <c r="AY94" s="41">
        <f>+Datos!AC94/Datos!AC$305*100</f>
        <v>0.18673784354246151</v>
      </c>
      <c r="AZ94" s="41">
        <f>+Datos!AD94/Datos!AD$305*100</f>
        <v>0.183913680980963</v>
      </c>
      <c r="BA94" s="41">
        <f>+Datos!AE94/Datos!AE$305*100</f>
        <v>0.19654828134479108</v>
      </c>
      <c r="BB94" s="41">
        <f>+Datos!AF94/Datos!AF$305*100</f>
        <v>0.19478884134742303</v>
      </c>
      <c r="BC94" s="41">
        <f>+Datos!AG94/Datos!AG$305*100</f>
        <v>0.20609759130676028</v>
      </c>
      <c r="BD94" s="41">
        <f>+Datos!AH94/Datos!AH$305*100</f>
        <v>0.19050591116124016</v>
      </c>
      <c r="BE94" s="41">
        <f>+Datos!AI94/Datos!AI$305*100</f>
        <v>0.19553268580583399</v>
      </c>
      <c r="BF94" s="41">
        <f>+Datos!AJ94/Datos!AJ$305*100</f>
        <v>0.18601412931514119</v>
      </c>
      <c r="BG94" s="41">
        <f>+Datos!AK94/Datos!AK$305*100</f>
        <v>0.19305252788589106</v>
      </c>
      <c r="BH94" s="41">
        <f>+Datos!AL94/Datos!AL$305*100</f>
        <v>0.19240012179685029</v>
      </c>
      <c r="BI94" s="41">
        <f>+Datos!AM94/Datos!AM$305*100</f>
        <v>0.18435920110542039</v>
      </c>
      <c r="BJ94" s="41">
        <f>+Datos!AN94/Datos!AN$305*100</f>
        <v>0.18927196392682102</v>
      </c>
      <c r="BK94" s="41">
        <f>+Datos!AO94/Datos!AO$305*100</f>
        <v>0.18408536837491865</v>
      </c>
      <c r="BL94" s="41">
        <f>+Datos!AP94/Datos!AP$305*100</f>
        <v>0.17721245969922736</v>
      </c>
      <c r="BM94" s="41">
        <f>+Datos!AQ94/Datos!AQ$305*100</f>
        <v>0.16539846037996883</v>
      </c>
      <c r="BN94" s="41">
        <f>+Datos!AR94/Datos!AR$305*100</f>
        <v>0.18801161178140408</v>
      </c>
      <c r="BO94" s="41">
        <f>+Datos!AS94/Datos!AS$305*100</f>
        <v>0.18449384151317985</v>
      </c>
      <c r="BP94" s="41">
        <f>+Datos!AT94/Datos!AT$305*100</f>
        <v>0.18161381615573643</v>
      </c>
    </row>
    <row r="95" spans="1:68" thickBot="1" x14ac:dyDescent="0.3">
      <c r="A95" s="3">
        <v>92</v>
      </c>
      <c r="B95" s="19">
        <v>9150</v>
      </c>
      <c r="C95" s="4">
        <v>859</v>
      </c>
      <c r="D95" s="4">
        <v>753</v>
      </c>
      <c r="E95" s="4">
        <v>845</v>
      </c>
      <c r="F95" s="4">
        <v>981</v>
      </c>
      <c r="G95" s="4">
        <v>1151</v>
      </c>
      <c r="H95" s="4">
        <v>1100</v>
      </c>
      <c r="I95" s="4">
        <v>1342</v>
      </c>
      <c r="J95" s="4">
        <v>1685</v>
      </c>
      <c r="K95" s="4">
        <v>2219</v>
      </c>
      <c r="L95" s="4">
        <v>1969</v>
      </c>
      <c r="M95" s="4">
        <v>1453</v>
      </c>
      <c r="N95" s="4">
        <v>1191</v>
      </c>
      <c r="O95" s="4">
        <v>1318</v>
      </c>
      <c r="P95" s="4">
        <v>1248</v>
      </c>
      <c r="Q95" s="4">
        <v>1394</v>
      </c>
      <c r="R95" s="4">
        <v>1318</v>
      </c>
      <c r="S95" s="4">
        <v>1466</v>
      </c>
      <c r="T95" s="4">
        <v>1511</v>
      </c>
      <c r="U95" s="4">
        <v>1751</v>
      </c>
      <c r="V95" s="4">
        <v>2153</v>
      </c>
      <c r="W95" s="4">
        <v>2355</v>
      </c>
      <c r="X95" s="4"/>
      <c r="Y95" s="19">
        <f t="shared" si="1"/>
        <v>9150</v>
      </c>
      <c r="Z95" s="4">
        <v>7.8577135200000017</v>
      </c>
      <c r="AA95" s="4">
        <v>6.8910537299999994</v>
      </c>
      <c r="AB95" s="4">
        <v>7.7305013600000008</v>
      </c>
      <c r="AC95" s="4">
        <v>8.9764100200000012</v>
      </c>
      <c r="AD95" s="4">
        <v>10.53127336</v>
      </c>
      <c r="AE95" s="4">
        <v>10.065297529999999</v>
      </c>
      <c r="AF95" s="4">
        <v>12.279282079999998</v>
      </c>
      <c r="AG95" s="4">
        <v>15.416955339999999</v>
      </c>
      <c r="AH95" s="4">
        <v>20.301760189999996</v>
      </c>
      <c r="AI95" s="4">
        <v>18.013757940000001</v>
      </c>
      <c r="AJ95" s="4">
        <v>13.29496803</v>
      </c>
      <c r="AK95" s="4">
        <v>10.898406529999999</v>
      </c>
      <c r="AL95" s="4">
        <v>12.05912861</v>
      </c>
      <c r="AM95" s="4">
        <v>11.42009535</v>
      </c>
      <c r="AN95" s="4">
        <v>12.754071289999999</v>
      </c>
      <c r="AO95" s="4">
        <v>12.059153989999999</v>
      </c>
      <c r="AP95" s="4">
        <v>13.412588700000001</v>
      </c>
      <c r="AQ95" s="4">
        <v>13.82417568</v>
      </c>
      <c r="AR95" s="4">
        <v>16.020825479999999</v>
      </c>
      <c r="AS95" s="4">
        <v>19.699932760000003</v>
      </c>
      <c r="AT95" s="4">
        <v>21.547606590000001</v>
      </c>
      <c r="AU95" s="4"/>
      <c r="AV95" s="41">
        <f>+Datos!Z95/Datos!Z$305*100</f>
        <v>0.16370280652215746</v>
      </c>
      <c r="AW95" s="41">
        <f>+Datos!AA95/Datos!AA$305*100</f>
        <v>0.17233850773982062</v>
      </c>
      <c r="AX95" s="41">
        <f>+Datos!AB95/Datos!AB$305*100</f>
        <v>0.1749134887600407</v>
      </c>
      <c r="AY95" s="41">
        <f>+Datos!AC95/Datos!AC$305*100</f>
        <v>0.18016931489010499</v>
      </c>
      <c r="AZ95" s="41">
        <f>+Datos!AD95/Datos!AD$305*100</f>
        <v>0.19725789165613841</v>
      </c>
      <c r="BA95" s="41">
        <f>+Datos!AE95/Datos!AE$305*100</f>
        <v>0.18639315608266316</v>
      </c>
      <c r="BB95" s="41">
        <f>+Datos!AF95/Datos!AF$305*100</f>
        <v>0.191227502863519</v>
      </c>
      <c r="BC95" s="41">
        <f>+Datos!AG95/Datos!AG$305*100</f>
        <v>0.19354102310773774</v>
      </c>
      <c r="BD95" s="41">
        <f>+Datos!AH95/Datos!AH$305*100</f>
        <v>0.18429297491608815</v>
      </c>
      <c r="BE95" s="41">
        <f>+Datos!AI95/Datos!AI$305*100</f>
        <v>0.1922957472328426</v>
      </c>
      <c r="BF95" s="41">
        <f>+Datos!AJ95/Datos!AJ$305*100</f>
        <v>0.19804410353731905</v>
      </c>
      <c r="BG95" s="41">
        <f>+Datos!AK95/Datos!AK$305*100</f>
        <v>0.18136407271466162</v>
      </c>
      <c r="BH95" s="41">
        <f>+Datos!AL95/Datos!AL$305*100</f>
        <v>0.18922492686618522</v>
      </c>
      <c r="BI95" s="41">
        <f>+Datos!AM95/Datos!AM$305*100</f>
        <v>0.18005486976560267</v>
      </c>
      <c r="BJ95" s="41">
        <f>+Datos!AN95/Datos!AN$305*100</f>
        <v>0.18761005760217328</v>
      </c>
      <c r="BK95" s="41">
        <f>+Datos!AO95/Datos!AO$305*100</f>
        <v>0.1758215567393806</v>
      </c>
      <c r="BL95" s="41">
        <f>+Datos!AP95/Datos!AP$305*100</f>
        <v>0.17688475076922103</v>
      </c>
      <c r="BM95" s="41">
        <f>+Datos!AQ95/Datos!AQ$305*100</f>
        <v>0.17399105513082708</v>
      </c>
      <c r="BN95" s="41">
        <f>+Datos!AR95/Datos!AR$305*100</f>
        <v>0.17498360820108749</v>
      </c>
      <c r="BO95" s="41">
        <f>+Datos!AS95/Datos!AS$305*100</f>
        <v>0.18977877653347563</v>
      </c>
      <c r="BP95" s="41">
        <f>+Datos!AT95/Datos!AT$305*100</f>
        <v>0.18077112010341087</v>
      </c>
    </row>
    <row r="96" spans="1:68" thickBot="1" x14ac:dyDescent="0.3">
      <c r="A96" s="3">
        <v>93</v>
      </c>
      <c r="B96" s="19">
        <v>9250</v>
      </c>
      <c r="C96" s="4">
        <v>812</v>
      </c>
      <c r="D96" s="4">
        <v>789</v>
      </c>
      <c r="E96" s="4">
        <v>877</v>
      </c>
      <c r="F96" s="4">
        <v>921</v>
      </c>
      <c r="G96" s="4">
        <v>1086</v>
      </c>
      <c r="H96" s="4">
        <v>1010</v>
      </c>
      <c r="I96" s="4">
        <v>1326</v>
      </c>
      <c r="J96" s="4">
        <v>1644</v>
      </c>
      <c r="K96" s="4">
        <v>2129</v>
      </c>
      <c r="L96" s="4">
        <v>1899</v>
      </c>
      <c r="M96" s="4">
        <v>1471</v>
      </c>
      <c r="N96" s="4">
        <v>1282</v>
      </c>
      <c r="O96" s="4">
        <v>1307</v>
      </c>
      <c r="P96" s="4">
        <v>1211</v>
      </c>
      <c r="Q96" s="4">
        <v>1359</v>
      </c>
      <c r="R96" s="4">
        <v>1330</v>
      </c>
      <c r="S96" s="4">
        <v>1436</v>
      </c>
      <c r="T96" s="4">
        <v>1529</v>
      </c>
      <c r="U96" s="4">
        <v>1810</v>
      </c>
      <c r="V96" s="4">
        <v>1996</v>
      </c>
      <c r="W96" s="4">
        <v>2272</v>
      </c>
      <c r="X96" s="4"/>
      <c r="Y96" s="19">
        <f t="shared" si="1"/>
        <v>9250</v>
      </c>
      <c r="Z96" s="4">
        <v>7.5099218899999993</v>
      </c>
      <c r="AA96" s="4">
        <v>7.2982355400000012</v>
      </c>
      <c r="AB96" s="4">
        <v>8.1131016599999999</v>
      </c>
      <c r="AC96" s="4">
        <v>8.51991035</v>
      </c>
      <c r="AD96" s="4">
        <v>10.044425159999999</v>
      </c>
      <c r="AE96" s="4">
        <v>9.3412633099999987</v>
      </c>
      <c r="AF96" s="4">
        <v>12.26434822</v>
      </c>
      <c r="AG96" s="4">
        <v>15.206047459999999</v>
      </c>
      <c r="AH96" s="4">
        <v>19.690935550000003</v>
      </c>
      <c r="AI96" s="4">
        <v>17.565490699999998</v>
      </c>
      <c r="AJ96" s="4">
        <v>13.606544239999998</v>
      </c>
      <c r="AK96" s="4">
        <v>11.859979239999999</v>
      </c>
      <c r="AL96" s="4">
        <v>12.08983475</v>
      </c>
      <c r="AM96" s="4">
        <v>11.203063199999999</v>
      </c>
      <c r="AN96" s="4">
        <v>12.570996020000001</v>
      </c>
      <c r="AO96" s="4">
        <v>12.300835779999998</v>
      </c>
      <c r="AP96" s="4">
        <v>13.282793110000002</v>
      </c>
      <c r="AQ96" s="4">
        <v>14.142746010000002</v>
      </c>
      <c r="AR96" s="4">
        <v>16.740404460000001</v>
      </c>
      <c r="AS96" s="4">
        <v>18.461294629999998</v>
      </c>
      <c r="AT96" s="4">
        <v>21.017440879999999</v>
      </c>
      <c r="AU96" s="4"/>
      <c r="AV96" s="41">
        <f>+Datos!Z96/Datos!Z$305*100</f>
        <v>0.1564571280215348</v>
      </c>
      <c r="AW96" s="41">
        <f>+Datos!AA96/Datos!AA$305*100</f>
        <v>0.1825217261943079</v>
      </c>
      <c r="AX96" s="41">
        <f>+Datos!AB96/Datos!AB$305*100</f>
        <v>0.18357035979041306</v>
      </c>
      <c r="AY96" s="41">
        <f>+Datos!AC96/Datos!AC$305*100</f>
        <v>0.17100671730285047</v>
      </c>
      <c r="AZ96" s="41">
        <f>+Datos!AD96/Datos!AD$305*100</f>
        <v>0.18813889472141387</v>
      </c>
      <c r="BA96" s="41">
        <f>+Datos!AE96/Datos!AE$305*100</f>
        <v>0.17298520435789688</v>
      </c>
      <c r="BB96" s="41">
        <f>+Datos!AF96/Datos!AF$305*100</f>
        <v>0.19099493513380097</v>
      </c>
      <c r="BC96" s="41">
        <f>+Datos!AG96/Datos!AG$305*100</f>
        <v>0.1908933325633683</v>
      </c>
      <c r="BD96" s="41">
        <f>+Datos!AH96/Datos!AH$305*100</f>
        <v>0.17874810151574644</v>
      </c>
      <c r="BE96" s="41">
        <f>+Datos!AI96/Datos!AI$305*100</f>
        <v>0.18751052228628129</v>
      </c>
      <c r="BF96" s="41">
        <f>+Datos!AJ96/Datos!AJ$305*100</f>
        <v>0.20268539572047936</v>
      </c>
      <c r="BG96" s="41">
        <f>+Datos!AK96/Datos!AK$305*100</f>
        <v>0.19736592972163036</v>
      </c>
      <c r="BH96" s="41">
        <f>+Datos!AL96/Datos!AL$305*100</f>
        <v>0.18970674999650861</v>
      </c>
      <c r="BI96" s="41">
        <f>+Datos!AM96/Datos!AM$305*100</f>
        <v>0.17663303358074112</v>
      </c>
      <c r="BJ96" s="41">
        <f>+Datos!AN96/Datos!AN$305*100</f>
        <v>0.18491705384131432</v>
      </c>
      <c r="BK96" s="41">
        <f>+Datos!AO96/Datos!AO$305*100</f>
        <v>0.1793452590313156</v>
      </c>
      <c r="BL96" s="41">
        <f>+Datos!AP96/Datos!AP$305*100</f>
        <v>0.17517301106694463</v>
      </c>
      <c r="BM96" s="41">
        <f>+Datos!AQ96/Datos!AQ$305*100</f>
        <v>0.17800058084383333</v>
      </c>
      <c r="BN96" s="41">
        <f>+Datos!AR96/Datos!AR$305*100</f>
        <v>0.182843036322519</v>
      </c>
      <c r="BO96" s="41">
        <f>+Datos!AS96/Datos!AS$305*100</f>
        <v>0.1778463891622655</v>
      </c>
      <c r="BP96" s="41">
        <f>+Datos!AT96/Datos!AT$305*100</f>
        <v>0.17632335701488305</v>
      </c>
    </row>
    <row r="97" spans="1:68" thickBot="1" x14ac:dyDescent="0.3">
      <c r="A97" s="3">
        <v>94</v>
      </c>
      <c r="B97" s="19">
        <v>9350</v>
      </c>
      <c r="C97" s="4">
        <v>894</v>
      </c>
      <c r="D97" s="4">
        <v>743</v>
      </c>
      <c r="E97" s="4">
        <v>805</v>
      </c>
      <c r="F97" s="4">
        <v>962</v>
      </c>
      <c r="G97" s="4">
        <v>1003</v>
      </c>
      <c r="H97" s="4">
        <v>1103</v>
      </c>
      <c r="I97" s="4">
        <v>1199</v>
      </c>
      <c r="J97" s="4">
        <v>1611</v>
      </c>
      <c r="K97" s="4">
        <v>2117</v>
      </c>
      <c r="L97" s="4">
        <v>1911</v>
      </c>
      <c r="M97" s="4">
        <v>1333</v>
      </c>
      <c r="N97" s="4">
        <v>1200</v>
      </c>
      <c r="O97" s="4">
        <v>1287</v>
      </c>
      <c r="P97" s="4">
        <v>1217</v>
      </c>
      <c r="Q97" s="4">
        <v>1387</v>
      </c>
      <c r="R97" s="4">
        <v>1263</v>
      </c>
      <c r="S97" s="4">
        <v>1435</v>
      </c>
      <c r="T97" s="4">
        <v>1456</v>
      </c>
      <c r="U97" s="4">
        <v>1639</v>
      </c>
      <c r="V97" s="4">
        <v>2042</v>
      </c>
      <c r="W97" s="4">
        <v>2282</v>
      </c>
      <c r="X97" s="4"/>
      <c r="Y97" s="19">
        <f t="shared" si="1"/>
        <v>9350</v>
      </c>
      <c r="Z97" s="4">
        <v>8.3597518300000004</v>
      </c>
      <c r="AA97" s="4">
        <v>6.9476029699999984</v>
      </c>
      <c r="AB97" s="4">
        <v>7.5266317099999993</v>
      </c>
      <c r="AC97" s="4">
        <v>8.9953791200000008</v>
      </c>
      <c r="AD97" s="4">
        <v>9.3782571199999989</v>
      </c>
      <c r="AE97" s="4">
        <v>10.312139260000002</v>
      </c>
      <c r="AF97" s="4">
        <v>11.211460460000001</v>
      </c>
      <c r="AG97" s="4">
        <v>15.061359030000002</v>
      </c>
      <c r="AH97" s="4">
        <v>19.7952756</v>
      </c>
      <c r="AI97" s="4">
        <v>17.869016420000001</v>
      </c>
      <c r="AJ97" s="4">
        <v>12.462031799999998</v>
      </c>
      <c r="AK97" s="4">
        <v>11.220102129999999</v>
      </c>
      <c r="AL97" s="4">
        <v>12.0321953</v>
      </c>
      <c r="AM97" s="4">
        <v>11.37997172</v>
      </c>
      <c r="AN97" s="4">
        <v>12.967685069999998</v>
      </c>
      <c r="AO97" s="4">
        <v>11.807158729999999</v>
      </c>
      <c r="AP97" s="4">
        <v>13.41886047</v>
      </c>
      <c r="AQ97" s="4">
        <v>13.612055730000002</v>
      </c>
      <c r="AR97" s="4">
        <v>15.324987150000002</v>
      </c>
      <c r="AS97" s="4">
        <v>19.091140230000001</v>
      </c>
      <c r="AT97" s="4">
        <v>21.33636362</v>
      </c>
      <c r="AU97" s="4"/>
      <c r="AV97" s="41">
        <f>+Datos!Z97/Datos!Z$305*100</f>
        <v>0.17416196618984675</v>
      </c>
      <c r="AW97" s="41">
        <f>+Datos!AA97/Datos!AA$305*100</f>
        <v>0.17375274887292824</v>
      </c>
      <c r="AX97" s="41">
        <f>+Datos!AB97/Datos!AB$305*100</f>
        <v>0.17030065059170377</v>
      </c>
      <c r="AY97" s="41">
        <f>+Datos!AC97/Datos!AC$305*100</f>
        <v>0.18055005170398347</v>
      </c>
      <c r="AZ97" s="41">
        <f>+Datos!AD97/Datos!AD$305*100</f>
        <v>0.17566111558045894</v>
      </c>
      <c r="BA97" s="41">
        <f>+Datos!AE97/Datos!AE$305*100</f>
        <v>0.19096426875672687</v>
      </c>
      <c r="BB97" s="41">
        <f>+Datos!AF97/Datos!AF$305*100</f>
        <v>0.1745981217184385</v>
      </c>
      <c r="BC97" s="41">
        <f>+Datos!AG97/Datos!AG$305*100</f>
        <v>0.18907694624347046</v>
      </c>
      <c r="BD97" s="41">
        <f>+Datos!AH97/Datos!AH$305*100</f>
        <v>0.17969526757609938</v>
      </c>
      <c r="BE97" s="41">
        <f>+Datos!AI97/Datos!AI$305*100</f>
        <v>0.19075064049627358</v>
      </c>
      <c r="BF97" s="41">
        <f>+Datos!AJ97/Datos!AJ$305*100</f>
        <v>0.18563654388002029</v>
      </c>
      <c r="BG97" s="41">
        <f>+Datos!AK97/Datos!AK$305*100</f>
        <v>0.18671751810411219</v>
      </c>
      <c r="BH97" s="41">
        <f>+Datos!AL97/Datos!AL$305*100</f>
        <v>0.18880230481944893</v>
      </c>
      <c r="BI97" s="41">
        <f>+Datos!AM97/Datos!AM$305*100</f>
        <v>0.17942226077655657</v>
      </c>
      <c r="BJ97" s="41">
        <f>+Datos!AN97/Datos!AN$305*100</f>
        <v>0.19075227726357977</v>
      </c>
      <c r="BK97" s="41">
        <f>+Datos!AO97/Datos!AO$305*100</f>
        <v>0.17214748483177533</v>
      </c>
      <c r="BL97" s="41">
        <f>+Datos!AP97/Datos!AP$305*100</f>
        <v>0.17696746265267213</v>
      </c>
      <c r="BM97" s="41">
        <f>+Datos!AQ97/Datos!AQ$305*100</f>
        <v>0.17132131374666679</v>
      </c>
      <c r="BN97" s="41">
        <f>+Datos!AR97/Datos!AR$305*100</f>
        <v>0.16738348161210362</v>
      </c>
      <c r="BO97" s="41">
        <f>+Datos!AS97/Datos!AS$305*100</f>
        <v>0.18391398994188327</v>
      </c>
      <c r="BP97" s="41">
        <f>+Datos!AT97/Datos!AT$305*100</f>
        <v>0.17899892196431019</v>
      </c>
    </row>
    <row r="98" spans="1:68" thickBot="1" x14ac:dyDescent="0.3">
      <c r="A98" s="3">
        <v>95</v>
      </c>
      <c r="B98" s="19">
        <v>9450</v>
      </c>
      <c r="C98" s="4">
        <v>817</v>
      </c>
      <c r="D98" s="4">
        <v>735</v>
      </c>
      <c r="E98" s="4">
        <v>864</v>
      </c>
      <c r="F98" s="4">
        <v>848</v>
      </c>
      <c r="G98" s="4">
        <v>1068</v>
      </c>
      <c r="H98" s="4">
        <v>1000</v>
      </c>
      <c r="I98" s="4">
        <v>1290</v>
      </c>
      <c r="J98" s="4">
        <v>1613</v>
      </c>
      <c r="K98" s="4">
        <v>2228</v>
      </c>
      <c r="L98" s="4">
        <v>1716</v>
      </c>
      <c r="M98" s="4">
        <v>1327</v>
      </c>
      <c r="N98" s="4">
        <v>1166</v>
      </c>
      <c r="O98" s="4">
        <v>1233</v>
      </c>
      <c r="P98" s="4">
        <v>1154</v>
      </c>
      <c r="Q98" s="4">
        <v>1283</v>
      </c>
      <c r="R98" s="4">
        <v>1290</v>
      </c>
      <c r="S98" s="4">
        <v>1331</v>
      </c>
      <c r="T98" s="4">
        <v>1427</v>
      </c>
      <c r="U98" s="4">
        <v>1674</v>
      </c>
      <c r="V98" s="4">
        <v>1914</v>
      </c>
      <c r="W98" s="4">
        <v>2278</v>
      </c>
      <c r="X98" s="4"/>
      <c r="Y98" s="19">
        <f t="shared" si="1"/>
        <v>9450</v>
      </c>
      <c r="Z98" s="4">
        <v>7.7203916199999991</v>
      </c>
      <c r="AA98" s="4">
        <v>6.9458953499999998</v>
      </c>
      <c r="AB98" s="4">
        <v>8.1636342000000006</v>
      </c>
      <c r="AC98" s="4">
        <v>8.0117885600000012</v>
      </c>
      <c r="AD98" s="4">
        <v>10.09195774</v>
      </c>
      <c r="AE98" s="4">
        <v>9.4499520999999991</v>
      </c>
      <c r="AF98" s="4">
        <v>12.189385180000002</v>
      </c>
      <c r="AG98" s="4">
        <v>15.243066739999998</v>
      </c>
      <c r="AH98" s="4">
        <v>21.052294689999997</v>
      </c>
      <c r="AI98" s="4">
        <v>16.217522409999997</v>
      </c>
      <c r="AJ98" s="4">
        <v>12.537948279999997</v>
      </c>
      <c r="AK98" s="4">
        <v>11.019512110000001</v>
      </c>
      <c r="AL98" s="4">
        <v>11.652469160000001</v>
      </c>
      <c r="AM98" s="4">
        <v>10.905646440000002</v>
      </c>
      <c r="AN98" s="4">
        <v>12.121743969999999</v>
      </c>
      <c r="AO98" s="4">
        <v>12.190452340000002</v>
      </c>
      <c r="AP98" s="4">
        <v>12.576695259999999</v>
      </c>
      <c r="AQ98" s="4">
        <v>13.486403130000001</v>
      </c>
      <c r="AR98" s="4">
        <v>15.820173379999998</v>
      </c>
      <c r="AS98" s="4">
        <v>18.084977259999999</v>
      </c>
      <c r="AT98" s="4">
        <v>21.528017220000002</v>
      </c>
      <c r="AU98" s="4"/>
      <c r="AV98" s="41">
        <f>+Datos!Z98/Datos!Z$305*100</f>
        <v>0.16084192588942151</v>
      </c>
      <c r="AW98" s="41">
        <f>+Datos!AA98/Datos!AA$305*100</f>
        <v>0.17371004296841538</v>
      </c>
      <c r="AX98" s="41">
        <f>+Datos!AB98/Datos!AB$305*100</f>
        <v>0.18471372972926867</v>
      </c>
      <c r="AY98" s="41">
        <f>+Datos!AC98/Datos!AC$305*100</f>
        <v>0.16080799035287169</v>
      </c>
      <c r="AZ98" s="41">
        <f>+Datos!AD98/Datos!AD$305*100</f>
        <v>0.18902921217831226</v>
      </c>
      <c r="BA98" s="41">
        <f>+Datos!AE98/Datos!AE$305*100</f>
        <v>0.17499794630998758</v>
      </c>
      <c r="BB98" s="41">
        <f>+Datos!AF98/Datos!AF$305*100</f>
        <v>0.18982752201853376</v>
      </c>
      <c r="BC98" s="41">
        <f>+Datos!AG98/Datos!AG$305*100</f>
        <v>0.19135806435819439</v>
      </c>
      <c r="BD98" s="41">
        <f>+Datos!AH98/Datos!AH$305*100</f>
        <v>0.19110609035473322</v>
      </c>
      <c r="BE98" s="41">
        <f>+Datos!AI98/Datos!AI$305*100</f>
        <v>0.17312104450851301</v>
      </c>
      <c r="BF98" s="41">
        <f>+Datos!AJ98/Datos!AJ$305*100</f>
        <v>0.18676740866971989</v>
      </c>
      <c r="BG98" s="41">
        <f>+Datos!AK98/Datos!AK$305*100</f>
        <v>0.18337943167166243</v>
      </c>
      <c r="BH98" s="41">
        <f>+Datos!AL98/Datos!AL$305*100</f>
        <v>0.18284386010967993</v>
      </c>
      <c r="BI98" s="41">
        <f>+Datos!AM98/Datos!AM$305*100</f>
        <v>0.17194381388977706</v>
      </c>
      <c r="BJ98" s="41">
        <f>+Datos!AN98/Datos!AN$305*100</f>
        <v>0.1783086382960383</v>
      </c>
      <c r="BK98" s="41">
        <f>+Datos!AO98/Datos!AO$305*100</f>
        <v>0.17773587679147182</v>
      </c>
      <c r="BL98" s="41">
        <f>+Datos!AP98/Datos!AP$305*100</f>
        <v>0.1658610173117098</v>
      </c>
      <c r="BM98" s="41">
        <f>+Datos!AQ98/Datos!AQ$305*100</f>
        <v>0.16973985030465041</v>
      </c>
      <c r="BN98" s="41">
        <f>+Datos!AR98/Datos!AR$305*100</f>
        <v>0.17279203395948819</v>
      </c>
      <c r="BO98" s="41">
        <f>+Datos!AS98/Datos!AS$305*100</f>
        <v>0.17422114582072959</v>
      </c>
      <c r="BP98" s="41">
        <f>+Datos!AT98/Datos!AT$305*100</f>
        <v>0.18060677737967359</v>
      </c>
    </row>
    <row r="99" spans="1:68" thickBot="1" x14ac:dyDescent="0.3">
      <c r="A99" s="3">
        <v>96</v>
      </c>
      <c r="B99" s="19">
        <v>9550</v>
      </c>
      <c r="C99" s="4">
        <v>821</v>
      </c>
      <c r="D99" s="4">
        <v>700</v>
      </c>
      <c r="E99" s="4">
        <v>829</v>
      </c>
      <c r="F99" s="4">
        <v>902</v>
      </c>
      <c r="G99" s="4">
        <v>986</v>
      </c>
      <c r="H99" s="4">
        <v>1057</v>
      </c>
      <c r="I99" s="4">
        <v>1294</v>
      </c>
      <c r="J99" s="4">
        <v>1568</v>
      </c>
      <c r="K99" s="4">
        <v>2097</v>
      </c>
      <c r="L99" s="4">
        <v>1752</v>
      </c>
      <c r="M99" s="4">
        <v>1330</v>
      </c>
      <c r="N99" s="4">
        <v>1199</v>
      </c>
      <c r="O99" s="4">
        <v>1246</v>
      </c>
      <c r="P99" s="4">
        <v>1146</v>
      </c>
      <c r="Q99" s="4">
        <v>1243</v>
      </c>
      <c r="R99" s="4">
        <v>1279</v>
      </c>
      <c r="S99" s="4">
        <v>1362</v>
      </c>
      <c r="T99" s="4">
        <v>1327</v>
      </c>
      <c r="U99" s="4">
        <v>1785</v>
      </c>
      <c r="V99" s="4">
        <v>1970</v>
      </c>
      <c r="W99" s="4">
        <v>2241</v>
      </c>
      <c r="X99" s="4"/>
      <c r="Y99" s="19">
        <f t="shared" si="1"/>
        <v>9550</v>
      </c>
      <c r="Z99" s="4">
        <v>7.840521540000001</v>
      </c>
      <c r="AA99" s="4">
        <v>6.6839118200000005</v>
      </c>
      <c r="AB99" s="4">
        <v>7.9168377099999994</v>
      </c>
      <c r="AC99" s="4">
        <v>8.61440801</v>
      </c>
      <c r="AD99" s="4">
        <v>9.4159699200000002</v>
      </c>
      <c r="AE99" s="4">
        <v>10.094438050000001</v>
      </c>
      <c r="AF99" s="4">
        <v>12.357007320000003</v>
      </c>
      <c r="AG99" s="4">
        <v>14.97627509</v>
      </c>
      <c r="AH99" s="4">
        <v>20.025759100000002</v>
      </c>
      <c r="AI99" s="4">
        <v>16.731048789999999</v>
      </c>
      <c r="AJ99" s="4">
        <v>12.701228739999998</v>
      </c>
      <c r="AK99" s="4">
        <v>11.448831450000002</v>
      </c>
      <c r="AL99" s="4">
        <v>11.898803449999999</v>
      </c>
      <c r="AM99" s="4">
        <v>10.945660480000001</v>
      </c>
      <c r="AN99" s="4">
        <v>11.87019774</v>
      </c>
      <c r="AO99" s="4">
        <v>12.216735650000002</v>
      </c>
      <c r="AP99" s="4">
        <v>13.0056057</v>
      </c>
      <c r="AQ99" s="4">
        <v>12.671891710000001</v>
      </c>
      <c r="AR99" s="4">
        <v>17.044955350000002</v>
      </c>
      <c r="AS99" s="4">
        <v>18.811478059999999</v>
      </c>
      <c r="AT99" s="4">
        <v>21.40087265</v>
      </c>
      <c r="AU99" s="4"/>
      <c r="AV99" s="41">
        <f>+Datos!Z99/Datos!Z$305*100</f>
        <v>0.16334463930614615</v>
      </c>
      <c r="AW99" s="41">
        <f>+Datos!AA99/Datos!AA$305*100</f>
        <v>0.16715809135380935</v>
      </c>
      <c r="AX99" s="41">
        <f>+Datos!AB99/Datos!AB$305*100</f>
        <v>0.17912961130416916</v>
      </c>
      <c r="AY99" s="41">
        <f>+Datos!AC99/Datos!AC$305*100</f>
        <v>0.17290341972876286</v>
      </c>
      <c r="AZ99" s="41">
        <f>+Datos!AD99/Datos!AD$305*100</f>
        <v>0.17636750189882244</v>
      </c>
      <c r="BA99" s="41">
        <f>+Datos!AE99/Datos!AE$305*100</f>
        <v>0.18693279174435137</v>
      </c>
      <c r="BB99" s="41">
        <f>+Datos!AF99/Datos!AF$305*100</f>
        <v>0.19243793222395184</v>
      </c>
      <c r="BC99" s="41">
        <f>+Datos!AG99/Datos!AG$305*100</f>
        <v>0.18800882141373104</v>
      </c>
      <c r="BD99" s="41">
        <f>+Datos!AH99/Datos!AH$305*100</f>
        <v>0.18178752408423188</v>
      </c>
      <c r="BE99" s="41">
        <f>+Datos!AI99/Datos!AI$305*100</f>
        <v>0.17860290672153867</v>
      </c>
      <c r="BF99" s="41">
        <f>+Datos!AJ99/Datos!AJ$305*100</f>
        <v>0.18919966215486506</v>
      </c>
      <c r="BG99" s="41">
        <f>+Datos!AK99/Datos!AK$305*100</f>
        <v>0.19052388015440505</v>
      </c>
      <c r="BH99" s="41">
        <f>+Datos!AL99/Datos!AL$305*100</f>
        <v>0.18670919644677064</v>
      </c>
      <c r="BI99" s="41">
        <f>+Datos!AM99/Datos!AM$305*100</f>
        <v>0.17257469502869816</v>
      </c>
      <c r="BJ99" s="41">
        <f>+Datos!AN99/Datos!AN$305*100</f>
        <v>0.17460843922808175</v>
      </c>
      <c r="BK99" s="41">
        <f>+Datos!AO99/Datos!AO$305*100</f>
        <v>0.1781190854713092</v>
      </c>
      <c r="BL99" s="41">
        <f>+Datos!AP99/Datos!AP$305*100</f>
        <v>0.17151747319645017</v>
      </c>
      <c r="BM99" s="41">
        <f>+Datos!AQ99/Datos!AQ$305*100</f>
        <v>0.15948841074960068</v>
      </c>
      <c r="BN99" s="41">
        <f>+Datos!AR99/Datos!AR$305*100</f>
        <v>0.18616942007718759</v>
      </c>
      <c r="BO99" s="41">
        <f>+Datos!AS99/Datos!AS$305*100</f>
        <v>0.18121987189021854</v>
      </c>
      <c r="BP99" s="41">
        <f>+Datos!AT99/Datos!AT$305*100</f>
        <v>0.1795401129110252</v>
      </c>
    </row>
    <row r="100" spans="1:68" thickBot="1" x14ac:dyDescent="0.3">
      <c r="A100" s="3">
        <v>97</v>
      </c>
      <c r="B100" s="19">
        <v>9650</v>
      </c>
      <c r="C100" s="4">
        <v>775</v>
      </c>
      <c r="D100" s="4">
        <v>747</v>
      </c>
      <c r="E100" s="4">
        <v>799</v>
      </c>
      <c r="F100" s="4">
        <v>903</v>
      </c>
      <c r="G100" s="4">
        <v>952</v>
      </c>
      <c r="H100" s="4">
        <v>1020</v>
      </c>
      <c r="I100" s="4">
        <v>1216</v>
      </c>
      <c r="J100" s="4">
        <v>1532</v>
      </c>
      <c r="K100" s="4">
        <v>1954</v>
      </c>
      <c r="L100" s="4">
        <v>1722</v>
      </c>
      <c r="M100" s="4">
        <v>1316</v>
      </c>
      <c r="N100" s="4">
        <v>1158</v>
      </c>
      <c r="O100" s="4">
        <v>1243</v>
      </c>
      <c r="P100" s="4">
        <v>1134</v>
      </c>
      <c r="Q100" s="4">
        <v>1212</v>
      </c>
      <c r="R100" s="4">
        <v>1207</v>
      </c>
      <c r="S100" s="4">
        <v>1261</v>
      </c>
      <c r="T100" s="4">
        <v>1379</v>
      </c>
      <c r="U100" s="4">
        <v>1655</v>
      </c>
      <c r="V100" s="4">
        <v>1876</v>
      </c>
      <c r="W100" s="4">
        <v>2168</v>
      </c>
      <c r="X100" s="4"/>
      <c r="Y100" s="19">
        <f t="shared" si="1"/>
        <v>9650</v>
      </c>
      <c r="Z100" s="4">
        <v>7.4784957500000004</v>
      </c>
      <c r="AA100" s="4">
        <v>7.209162169999999</v>
      </c>
      <c r="AB100" s="4">
        <v>7.7105181700000003</v>
      </c>
      <c r="AC100" s="4">
        <v>8.7143496899999988</v>
      </c>
      <c r="AD100" s="4">
        <v>9.1865587600000005</v>
      </c>
      <c r="AE100" s="4">
        <v>9.8428913699999985</v>
      </c>
      <c r="AF100" s="4">
        <v>11.73447397</v>
      </c>
      <c r="AG100" s="4">
        <v>14.783350600000002</v>
      </c>
      <c r="AH100" s="4">
        <v>18.855351840000001</v>
      </c>
      <c r="AI100" s="4">
        <v>16.616596050000002</v>
      </c>
      <c r="AJ100" s="4">
        <v>12.697056420000003</v>
      </c>
      <c r="AK100" s="4">
        <v>11.173367300000001</v>
      </c>
      <c r="AL100" s="4">
        <v>11.994664600000002</v>
      </c>
      <c r="AM100" s="4">
        <v>10.942667949999997</v>
      </c>
      <c r="AN100" s="4">
        <v>11.694377130000001</v>
      </c>
      <c r="AO100" s="4">
        <v>11.64593498</v>
      </c>
      <c r="AP100" s="4">
        <v>12.168317830000001</v>
      </c>
      <c r="AQ100" s="4">
        <v>13.307044079999999</v>
      </c>
      <c r="AR100" s="4">
        <v>15.97082314</v>
      </c>
      <c r="AS100" s="4">
        <v>18.100975079999998</v>
      </c>
      <c r="AT100" s="4">
        <v>20.921455599999998</v>
      </c>
      <c r="AU100" s="4"/>
      <c r="AV100" s="41">
        <f>+Datos!Z100/Datos!Z$305*100</f>
        <v>0.15580241500571107</v>
      </c>
      <c r="AW100" s="41">
        <f>+Datos!AA100/Datos!AA$305*100</f>
        <v>0.18029408840963526</v>
      </c>
      <c r="AX100" s="41">
        <f>+Datos!AB100/Datos!AB$305*100</f>
        <v>0.17446134092166882</v>
      </c>
      <c r="AY100" s="41">
        <f>+Datos!AC100/Datos!AC$305*100</f>
        <v>0.17490939137828046</v>
      </c>
      <c r="AZ100" s="41">
        <f>+Datos!AD100/Datos!AD$305*100</f>
        <v>0.17207047530032296</v>
      </c>
      <c r="BA100" s="41">
        <f>+Datos!AE100/Datos!AE$305*100</f>
        <v>0.18227455094743814</v>
      </c>
      <c r="BB100" s="41">
        <f>+Datos!AF100/Datos!AF$305*100</f>
        <v>0.18274310664749097</v>
      </c>
      <c r="BC100" s="41">
        <f>+Datos!AG100/Datos!AG$305*100</f>
        <v>0.18558689034150042</v>
      </c>
      <c r="BD100" s="41">
        <f>+Datos!AH100/Datos!AH$305*100</f>
        <v>0.17116293617706935</v>
      </c>
      <c r="BE100" s="41">
        <f>+Datos!AI100/Datos!AI$305*100</f>
        <v>0.17738113083033083</v>
      </c>
      <c r="BF100" s="41">
        <f>+Datos!AJ100/Datos!AJ$305*100</f>
        <v>0.18913751056697065</v>
      </c>
      <c r="BG100" s="41">
        <f>+Datos!AK100/Datos!AK$305*100</f>
        <v>0.18593978797603383</v>
      </c>
      <c r="BH100" s="41">
        <f>+Datos!AL100/Datos!AL$305*100</f>
        <v>0.18821339460939882</v>
      </c>
      <c r="BI100" s="41">
        <f>+Datos!AM100/Datos!AM$305*100</f>
        <v>0.17252751332111105</v>
      </c>
      <c r="BJ100" s="41">
        <f>+Datos!AN100/Datos!AN$305*100</f>
        <v>0.17202215018988171</v>
      </c>
      <c r="BK100" s="41">
        <f>+Datos!AO100/Datos!AO$305*100</f>
        <v>0.16979685470201111</v>
      </c>
      <c r="BL100" s="41">
        <f>+Datos!AP100/Datos!AP$305*100</f>
        <v>0.16047535004485888</v>
      </c>
      <c r="BM100" s="41">
        <f>+Datos!AQ100/Datos!AQ$305*100</f>
        <v>0.16748243756054654</v>
      </c>
      <c r="BN100" s="41">
        <f>+Datos!AR100/Datos!AR$305*100</f>
        <v>0.17443746968390433</v>
      </c>
      <c r="BO100" s="41">
        <f>+Datos!AS100/Datos!AS$305*100</f>
        <v>0.17437526039278373</v>
      </c>
      <c r="BP100" s="41">
        <f>+Datos!AT100/Datos!AT$305*100</f>
        <v>0.17551809975781527</v>
      </c>
    </row>
    <row r="101" spans="1:68" thickBot="1" x14ac:dyDescent="0.3">
      <c r="A101" s="3">
        <v>98</v>
      </c>
      <c r="B101" s="19">
        <v>9750</v>
      </c>
      <c r="C101" s="4">
        <v>744</v>
      </c>
      <c r="D101" s="4">
        <v>678</v>
      </c>
      <c r="E101" s="4">
        <v>749</v>
      </c>
      <c r="F101" s="4">
        <v>863</v>
      </c>
      <c r="G101" s="4">
        <v>997</v>
      </c>
      <c r="H101" s="4">
        <v>952</v>
      </c>
      <c r="I101" s="4">
        <v>1188</v>
      </c>
      <c r="J101" s="4">
        <v>1472</v>
      </c>
      <c r="K101" s="4">
        <v>1960</v>
      </c>
      <c r="L101" s="4">
        <v>1722</v>
      </c>
      <c r="M101" s="4">
        <v>1273</v>
      </c>
      <c r="N101" s="4">
        <v>1095</v>
      </c>
      <c r="O101" s="4">
        <v>1214</v>
      </c>
      <c r="P101" s="4">
        <v>1088</v>
      </c>
      <c r="Q101" s="4">
        <v>1178</v>
      </c>
      <c r="R101" s="4">
        <v>1235</v>
      </c>
      <c r="S101" s="4">
        <v>1253</v>
      </c>
      <c r="T101" s="4">
        <v>1314</v>
      </c>
      <c r="U101" s="4">
        <v>1587</v>
      </c>
      <c r="V101" s="4">
        <v>1811</v>
      </c>
      <c r="W101" s="4">
        <v>2037</v>
      </c>
      <c r="X101" s="4"/>
      <c r="Y101" s="19">
        <f t="shared" si="1"/>
        <v>9750</v>
      </c>
      <c r="Z101" s="4">
        <v>7.2529788100000001</v>
      </c>
      <c r="AA101" s="4">
        <v>6.6108301299999992</v>
      </c>
      <c r="AB101" s="4">
        <v>7.3017838699999986</v>
      </c>
      <c r="AC101" s="4">
        <v>8.4140783399999997</v>
      </c>
      <c r="AD101" s="4">
        <v>9.7212862800000011</v>
      </c>
      <c r="AE101" s="4">
        <v>9.2826558200000004</v>
      </c>
      <c r="AF101" s="4">
        <v>11.582563440000001</v>
      </c>
      <c r="AG101" s="4">
        <v>14.351978419999998</v>
      </c>
      <c r="AH101" s="4">
        <v>19.110806230000001</v>
      </c>
      <c r="AI101" s="4">
        <v>16.79246625</v>
      </c>
      <c r="AJ101" s="4">
        <v>12.413427279999999</v>
      </c>
      <c r="AK101" s="4">
        <v>10.674148049999999</v>
      </c>
      <c r="AL101" s="4">
        <v>11.83731015</v>
      </c>
      <c r="AM101" s="4">
        <v>10.606910310000002</v>
      </c>
      <c r="AN101" s="4">
        <v>11.48594542</v>
      </c>
      <c r="AO101" s="4">
        <v>12.041060570000001</v>
      </c>
      <c r="AP101" s="4">
        <v>12.217652129999999</v>
      </c>
      <c r="AQ101" s="4">
        <v>12.812617620000001</v>
      </c>
      <c r="AR101" s="4">
        <v>15.473415579999998</v>
      </c>
      <c r="AS101" s="4">
        <v>17.65767503</v>
      </c>
      <c r="AT101" s="4">
        <v>19.861054759999998</v>
      </c>
      <c r="AU101" s="4"/>
      <c r="AV101" s="41">
        <f>+Datos!Z101/Datos!Z$305*100</f>
        <v>0.15110413275066023</v>
      </c>
      <c r="AW101" s="41">
        <f>+Datos!AA101/Datos!AA$305*100</f>
        <v>0.16533038983076456</v>
      </c>
      <c r="AX101" s="41">
        <f>+Datos!AB101/Datos!AB$305*100</f>
        <v>0.16521315130762634</v>
      </c>
      <c r="AY101" s="41">
        <f>+Datos!AC101/Datos!AC$305*100</f>
        <v>0.16888251835330842</v>
      </c>
      <c r="AZ101" s="41">
        <f>+Datos!AD101/Datos!AD$305*100</f>
        <v>0.18208628436728233</v>
      </c>
      <c r="BA101" s="41">
        <f>+Datos!AE101/Datos!AE$305*100</f>
        <v>0.17189988770445239</v>
      </c>
      <c r="BB101" s="41">
        <f>+Datos!AF101/Datos!AF$305*100</f>
        <v>0.18037737621461103</v>
      </c>
      <c r="BC101" s="41">
        <f>+Datos!AG101/Datos!AG$305*100</f>
        <v>0.18017154008483841</v>
      </c>
      <c r="BD101" s="41">
        <f>+Datos!AH101/Datos!AH$305*100</f>
        <v>0.17348187054767947</v>
      </c>
      <c r="BE101" s="41">
        <f>+Datos!AI101/Datos!AI$305*100</f>
        <v>0.17925853429259747</v>
      </c>
      <c r="BF101" s="41">
        <f>+Datos!AJ101/Datos!AJ$305*100</f>
        <v>0.18491252268872893</v>
      </c>
      <c r="BG101" s="41">
        <f>+Datos!AK101/Datos!AK$305*100</f>
        <v>0.177632111426409</v>
      </c>
      <c r="BH101" s="41">
        <f>+Datos!AL101/Datos!AL$305*100</f>
        <v>0.18574427886677145</v>
      </c>
      <c r="BI101" s="41">
        <f>+Datos!AM101/Datos!AM$305*100</f>
        <v>0.16723379235905228</v>
      </c>
      <c r="BJ101" s="41">
        <f>+Datos!AN101/Datos!AN$305*100</f>
        <v>0.16895615783104334</v>
      </c>
      <c r="BK101" s="41">
        <f>+Datos!AO101/Datos!AO$305*100</f>
        <v>0.17555775603878609</v>
      </c>
      <c r="BL101" s="41">
        <f>+Datos!AP101/Datos!AP$305*100</f>
        <v>0.16112596906815552</v>
      </c>
      <c r="BM101" s="41">
        <f>+Datos!AQ101/Datos!AQ$305*100</f>
        <v>0.16125958684949426</v>
      </c>
      <c r="BN101" s="41">
        <f>+Datos!AR101/Datos!AR$305*100</f>
        <v>0.16900465539453105</v>
      </c>
      <c r="BO101" s="41">
        <f>+Datos!AS101/Datos!AS$305*100</f>
        <v>0.17010474119095939</v>
      </c>
      <c r="BP101" s="41">
        <f>+Datos!AT101/Datos!AT$305*100</f>
        <v>0.16662199118980572</v>
      </c>
    </row>
    <row r="102" spans="1:68" thickBot="1" x14ac:dyDescent="0.3">
      <c r="A102" s="3">
        <v>99</v>
      </c>
      <c r="B102" s="19">
        <v>9850</v>
      </c>
      <c r="C102" s="4">
        <v>767</v>
      </c>
      <c r="D102" s="4">
        <v>662</v>
      </c>
      <c r="E102" s="4">
        <v>732</v>
      </c>
      <c r="F102" s="4">
        <v>899</v>
      </c>
      <c r="G102" s="4">
        <v>1002</v>
      </c>
      <c r="H102" s="4">
        <v>956</v>
      </c>
      <c r="I102" s="4">
        <v>1184</v>
      </c>
      <c r="J102" s="4">
        <v>1437</v>
      </c>
      <c r="K102" s="4">
        <v>1959</v>
      </c>
      <c r="L102" s="4">
        <v>1689</v>
      </c>
      <c r="M102" s="4">
        <v>1238</v>
      </c>
      <c r="N102" s="4">
        <v>1154</v>
      </c>
      <c r="O102" s="4">
        <v>1123</v>
      </c>
      <c r="P102" s="4">
        <v>1052</v>
      </c>
      <c r="Q102" s="4">
        <v>1181</v>
      </c>
      <c r="R102" s="4">
        <v>1179</v>
      </c>
      <c r="S102" s="4">
        <v>1264</v>
      </c>
      <c r="T102" s="4">
        <v>1327</v>
      </c>
      <c r="U102" s="4">
        <v>1555</v>
      </c>
      <c r="V102" s="4">
        <v>1758</v>
      </c>
      <c r="W102" s="4">
        <v>2058</v>
      </c>
      <c r="X102" s="4"/>
      <c r="Y102" s="19">
        <f t="shared" si="1"/>
        <v>9850</v>
      </c>
      <c r="Z102" s="4">
        <v>7.5537667300000004</v>
      </c>
      <c r="AA102" s="4">
        <v>6.5200278200000001</v>
      </c>
      <c r="AB102" s="4">
        <v>7.2106999699999985</v>
      </c>
      <c r="AC102" s="4">
        <v>8.8550000200000021</v>
      </c>
      <c r="AD102" s="4">
        <v>9.8701294300000004</v>
      </c>
      <c r="AE102" s="4">
        <v>9.4160483300000006</v>
      </c>
      <c r="AF102" s="4">
        <v>11.66189301</v>
      </c>
      <c r="AG102" s="4">
        <v>14.155027329999999</v>
      </c>
      <c r="AH102" s="4">
        <v>19.295955660000001</v>
      </c>
      <c r="AI102" s="4">
        <v>16.63705105</v>
      </c>
      <c r="AJ102" s="4">
        <v>12.195138589999999</v>
      </c>
      <c r="AK102" s="4">
        <v>11.36575547</v>
      </c>
      <c r="AL102" s="4">
        <v>11.0594991</v>
      </c>
      <c r="AM102" s="4">
        <v>10.361027309999999</v>
      </c>
      <c r="AN102" s="4">
        <v>11.632490770000002</v>
      </c>
      <c r="AO102" s="4">
        <v>11.614711880000002</v>
      </c>
      <c r="AP102" s="4">
        <v>12.45033319</v>
      </c>
      <c r="AQ102" s="4">
        <v>13.069571139999999</v>
      </c>
      <c r="AR102" s="4">
        <v>15.317615119999999</v>
      </c>
      <c r="AS102" s="4">
        <v>17.317000660000001</v>
      </c>
      <c r="AT102" s="4">
        <v>20.268353480000002</v>
      </c>
      <c r="AU102" s="4"/>
      <c r="AV102" s="41">
        <f>+Datos!Z102/Datos!Z$305*100</f>
        <v>0.15737056465182761</v>
      </c>
      <c r="AW102" s="41">
        <f>+Datos!AA102/Datos!AA$305*100</f>
        <v>0.16305951294925047</v>
      </c>
      <c r="AX102" s="41">
        <f>+Datos!AB102/Datos!AB$305*100</f>
        <v>0.16315224969504699</v>
      </c>
      <c r="AY102" s="41">
        <f>+Datos!AC102/Datos!AC$305*100</f>
        <v>0.1777324435270467</v>
      </c>
      <c r="AZ102" s="41">
        <f>+Datos!AD102/Datos!AD$305*100</f>
        <v>0.18487421750250752</v>
      </c>
      <c r="BA102" s="41">
        <f>+Datos!AE102/Datos!AE$305*100</f>
        <v>0.17437010290301772</v>
      </c>
      <c r="BB102" s="41">
        <f>+Datos!AF102/Datos!AF$305*100</f>
        <v>0.18161279009919346</v>
      </c>
      <c r="BC102" s="41">
        <f>+Datos!AG102/Datos!AG$305*100</f>
        <v>0.17769905997316002</v>
      </c>
      <c r="BD102" s="41">
        <f>+Datos!AH102/Datos!AH$305*100</f>
        <v>0.17516259866875761</v>
      </c>
      <c r="BE102" s="41">
        <f>+Datos!AI102/Datos!AI$305*100</f>
        <v>0.17759948668493647</v>
      </c>
      <c r="BF102" s="41">
        <f>+Datos!AJ102/Datos!AJ$305*100</f>
        <v>0.1816608572596857</v>
      </c>
      <c r="BG102" s="41">
        <f>+Datos!AK102/Datos!AK$305*100</f>
        <v>0.1891413846459023</v>
      </c>
      <c r="BH102" s="41">
        <f>+Datos!AL102/Datos!AL$305*100</f>
        <v>0.17353931416228099</v>
      </c>
      <c r="BI102" s="41">
        <f>+Datos!AM102/Datos!AM$305*100</f>
        <v>0.16335707940826449</v>
      </c>
      <c r="BJ102" s="41">
        <f>+Datos!AN102/Datos!AN$305*100</f>
        <v>0.17111181314531054</v>
      </c>
      <c r="BK102" s="41">
        <f>+Datos!AO102/Datos!AO$305*100</f>
        <v>0.16934162425609581</v>
      </c>
      <c r="BL102" s="41">
        <f>+Datos!AP102/Datos!AP$305*100</f>
        <v>0.16419455875113137</v>
      </c>
      <c r="BM102" s="41">
        <f>+Datos!AQ102/Datos!AQ$305*100</f>
        <v>0.16449360348088443</v>
      </c>
      <c r="BN102" s="41">
        <f>+Datos!AR102/Datos!AR$305*100</f>
        <v>0.16730296238974657</v>
      </c>
      <c r="BO102" s="41">
        <f>+Datos!AS102/Datos!AS$305*100</f>
        <v>0.16682286373875876</v>
      </c>
      <c r="BP102" s="41">
        <f>+Datos!AT102/Datos!AT$305*100</f>
        <v>0.17003897606576202</v>
      </c>
    </row>
    <row r="103" spans="1:68" thickBot="1" x14ac:dyDescent="0.3">
      <c r="A103" s="3">
        <v>100</v>
      </c>
      <c r="B103" s="19">
        <v>9950</v>
      </c>
      <c r="C103" s="4">
        <v>718</v>
      </c>
      <c r="D103" s="4">
        <v>682</v>
      </c>
      <c r="E103" s="4">
        <v>711</v>
      </c>
      <c r="F103" s="4">
        <v>846</v>
      </c>
      <c r="G103" s="4">
        <v>868</v>
      </c>
      <c r="H103" s="4">
        <v>947</v>
      </c>
      <c r="I103" s="4">
        <v>1220</v>
      </c>
      <c r="J103" s="4">
        <v>1516</v>
      </c>
      <c r="K103" s="4">
        <v>1874</v>
      </c>
      <c r="L103" s="4">
        <v>1696</v>
      </c>
      <c r="M103" s="4">
        <v>1194</v>
      </c>
      <c r="N103" s="4">
        <v>1094</v>
      </c>
      <c r="O103" s="4">
        <v>1148</v>
      </c>
      <c r="P103" s="4">
        <v>1063</v>
      </c>
      <c r="Q103" s="4">
        <v>1182</v>
      </c>
      <c r="R103" s="4">
        <v>1059</v>
      </c>
      <c r="S103" s="4">
        <v>1220</v>
      </c>
      <c r="T103" s="4">
        <v>1266</v>
      </c>
      <c r="U103" s="4">
        <v>1571</v>
      </c>
      <c r="V103" s="4">
        <v>1814</v>
      </c>
      <c r="W103" s="4">
        <v>2116</v>
      </c>
      <c r="X103" s="4"/>
      <c r="Y103" s="19">
        <f t="shared" si="1"/>
        <v>9950</v>
      </c>
      <c r="Z103" s="4">
        <v>7.1439084200000007</v>
      </c>
      <c r="AA103" s="4">
        <v>6.7860435699999995</v>
      </c>
      <c r="AB103" s="4">
        <v>7.0748279099999998</v>
      </c>
      <c r="AC103" s="4">
        <v>8.4175155299999993</v>
      </c>
      <c r="AD103" s="4">
        <v>8.636117389999999</v>
      </c>
      <c r="AE103" s="4">
        <v>9.42199411</v>
      </c>
      <c r="AF103" s="4">
        <v>12.136913570000001</v>
      </c>
      <c r="AG103" s="4">
        <v>15.083527850000001</v>
      </c>
      <c r="AH103" s="4">
        <v>18.64697293</v>
      </c>
      <c r="AI103" s="4">
        <v>16.874749980000004</v>
      </c>
      <c r="AJ103" s="4">
        <v>11.881259260000002</v>
      </c>
      <c r="AK103" s="4">
        <v>10.88545178</v>
      </c>
      <c r="AL103" s="4">
        <v>11.42151454</v>
      </c>
      <c r="AM103" s="4">
        <v>10.576820760000002</v>
      </c>
      <c r="AN103" s="4">
        <v>11.761761309999999</v>
      </c>
      <c r="AO103" s="4">
        <v>10.53589412</v>
      </c>
      <c r="AP103" s="4">
        <v>12.136866579999998</v>
      </c>
      <c r="AQ103" s="4">
        <v>12.59671131</v>
      </c>
      <c r="AR103" s="4">
        <v>15.630732850000001</v>
      </c>
      <c r="AS103" s="4">
        <v>18.048169440000002</v>
      </c>
      <c r="AT103" s="4">
        <v>21.056411360000002</v>
      </c>
      <c r="AU103" s="4"/>
      <c r="AV103" s="41">
        <f>+Datos!Z103/Datos!Z$305*100</f>
        <v>0.14883182683036675</v>
      </c>
      <c r="AW103" s="41">
        <f>+Datos!AA103/Datos!AA$305*100</f>
        <v>0.16971230643868523</v>
      </c>
      <c r="AX103" s="41">
        <f>+Datos!AB103/Datos!AB$305*100</f>
        <v>0.16007795283733151</v>
      </c>
      <c r="AY103" s="41">
        <f>+Datos!AC103/Datos!AC$305*100</f>
        <v>0.16895150764480327</v>
      </c>
      <c r="AZ103" s="41">
        <f>+Datos!AD103/Datos!AD$305*100</f>
        <v>0.16176033516675448</v>
      </c>
      <c r="BA103" s="41">
        <f>+Datos!AE103/Datos!AE$305*100</f>
        <v>0.17448020920601273</v>
      </c>
      <c r="BB103" s="41">
        <f>+Datos!AF103/Datos!AF$305*100</f>
        <v>0.18901037205112062</v>
      </c>
      <c r="BC103" s="41">
        <f>+Datos!AG103/Datos!AG$305*100</f>
        <v>0.18935524867149653</v>
      </c>
      <c r="BD103" s="41">
        <f>+Datos!AH103/Datos!AH$305*100</f>
        <v>0.1692713381641745</v>
      </c>
      <c r="BE103" s="41">
        <f>+Datos!AI103/Datos!AI$305*100</f>
        <v>0.18013690799996929</v>
      </c>
      <c r="BF103" s="41">
        <f>+Datos!AJ103/Datos!AJ$305*100</f>
        <v>0.17698525740954121</v>
      </c>
      <c r="BG103" s="41">
        <f>+Datos!AK103/Datos!AK$305*100</f>
        <v>0.18114848833408886</v>
      </c>
      <c r="BH103" s="41">
        <f>+Datos!AL103/Datos!AL$305*100</f>
        <v>0.17921985272968832</v>
      </c>
      <c r="BI103" s="41">
        <f>+Datos!AM103/Datos!AM$305*100</f>
        <v>0.1667593856364713</v>
      </c>
      <c r="BJ103" s="41">
        <f>+Datos!AN103/Datos!AN$305*100</f>
        <v>0.17301335916181107</v>
      </c>
      <c r="BK103" s="41">
        <f>+Datos!AO103/Datos!AO$305*100</f>
        <v>0.15361254258431495</v>
      </c>
      <c r="BL103" s="41">
        <f>+Datos!AP103/Datos!AP$305*100</f>
        <v>0.16006057205963437</v>
      </c>
      <c r="BM103" s="41">
        <f>+Datos!AQ103/Datos!AQ$305*100</f>
        <v>0.1585421903438457</v>
      </c>
      <c r="BN103" s="41">
        <f>+Datos!AR103/Datos!AR$305*100</f>
        <v>0.17072291539126536</v>
      </c>
      <c r="BO103" s="41">
        <f>+Datos!AS103/Datos!AS$305*100</f>
        <v>0.1738665586690086</v>
      </c>
      <c r="BP103" s="41">
        <f>+Datos!AT103/Datos!AT$305*100</f>
        <v>0.1766502952894958</v>
      </c>
    </row>
    <row r="104" spans="1:68" thickBot="1" x14ac:dyDescent="0.3">
      <c r="A104" s="3">
        <v>101</v>
      </c>
      <c r="B104" s="19">
        <v>10050</v>
      </c>
      <c r="C104" s="4">
        <v>746</v>
      </c>
      <c r="D104" s="4">
        <v>597</v>
      </c>
      <c r="E104" s="4">
        <v>713</v>
      </c>
      <c r="F104" s="4">
        <v>800</v>
      </c>
      <c r="G104" s="4">
        <v>870</v>
      </c>
      <c r="H104" s="4">
        <v>905</v>
      </c>
      <c r="I104" s="4">
        <v>1015</v>
      </c>
      <c r="J104" s="4">
        <v>1356</v>
      </c>
      <c r="K104" s="4">
        <v>1874</v>
      </c>
      <c r="L104" s="4">
        <v>1536</v>
      </c>
      <c r="M104" s="4">
        <v>1120</v>
      </c>
      <c r="N104" s="4">
        <v>1019</v>
      </c>
      <c r="O104" s="4">
        <v>1077</v>
      </c>
      <c r="P104" s="4">
        <v>1021</v>
      </c>
      <c r="Q104" s="4">
        <v>1079</v>
      </c>
      <c r="R104" s="4">
        <v>1116</v>
      </c>
      <c r="S104" s="4">
        <v>1147</v>
      </c>
      <c r="T104" s="4">
        <v>1228</v>
      </c>
      <c r="U104" s="4">
        <v>1404</v>
      </c>
      <c r="V104" s="4">
        <v>1721</v>
      </c>
      <c r="W104" s="4">
        <v>1863</v>
      </c>
      <c r="X104" s="4"/>
      <c r="Y104" s="19">
        <f t="shared" si="1"/>
        <v>10050</v>
      </c>
      <c r="Z104" s="4">
        <v>7.4972227699999996</v>
      </c>
      <c r="AA104" s="4">
        <v>5.9993495599999997</v>
      </c>
      <c r="AB104" s="4">
        <v>7.1653470800000001</v>
      </c>
      <c r="AC104" s="4">
        <v>8.0400211599999984</v>
      </c>
      <c r="AD104" s="4">
        <v>8.7444998399999996</v>
      </c>
      <c r="AE104" s="4">
        <v>9.0942322199999985</v>
      </c>
      <c r="AF104" s="4">
        <v>10.201360169999997</v>
      </c>
      <c r="AG104" s="4">
        <v>13.626959409999998</v>
      </c>
      <c r="AH104" s="4">
        <v>18.835100059999998</v>
      </c>
      <c r="AI104" s="4">
        <v>15.438368519999999</v>
      </c>
      <c r="AJ104" s="4">
        <v>11.258167370000001</v>
      </c>
      <c r="AK104" s="4">
        <v>10.242247750000001</v>
      </c>
      <c r="AL104" s="4">
        <v>10.824142699999999</v>
      </c>
      <c r="AM104" s="4">
        <v>10.260739279999999</v>
      </c>
      <c r="AN104" s="4">
        <v>10.842439659999998</v>
      </c>
      <c r="AO104" s="4">
        <v>11.217109829999998</v>
      </c>
      <c r="AP104" s="4">
        <v>11.528252949999999</v>
      </c>
      <c r="AQ104" s="4">
        <v>12.342363519999999</v>
      </c>
      <c r="AR104" s="4">
        <v>14.11057651</v>
      </c>
      <c r="AS104" s="4">
        <v>17.295028089999999</v>
      </c>
      <c r="AT104" s="4">
        <v>18.72436613</v>
      </c>
      <c r="AU104" s="4"/>
      <c r="AV104" s="41">
        <f>+Datos!Z104/Datos!Z$305*100</f>
        <v>0.15619256230797571</v>
      </c>
      <c r="AW104" s="41">
        <f>+Datos!AA104/Datos!AA$305*100</f>
        <v>0.15003785938844355</v>
      </c>
      <c r="AX104" s="41">
        <f>+Datos!AB104/Datos!AB$305*100</f>
        <v>0.16212607663772152</v>
      </c>
      <c r="AY104" s="41">
        <f>+Datos!AC104/Datos!AC$305*100</f>
        <v>0.16137465878582347</v>
      </c>
      <c r="AZ104" s="41">
        <f>+Datos!AD104/Datos!AD$305*100</f>
        <v>0.16379041195316951</v>
      </c>
      <c r="BA104" s="41">
        <f>+Datos!AE104/Datos!AE$305*100</f>
        <v>0.16841058504054418</v>
      </c>
      <c r="BB104" s="41">
        <f>+Datos!AF104/Datos!AF$305*100</f>
        <v>0.15886764538928677</v>
      </c>
      <c r="BC104" s="41">
        <f>+Datos!AG104/Datos!AG$305*100</f>
        <v>0.17106981293616524</v>
      </c>
      <c r="BD104" s="41">
        <f>+Datos!AH104/Datos!AH$305*100</f>
        <v>0.17097909690655205</v>
      </c>
      <c r="BE104" s="41">
        <f>+Datos!AI104/Datos!AI$305*100</f>
        <v>0.16480362512350902</v>
      </c>
      <c r="BF104" s="41">
        <f>+Datos!AJ104/Datos!AJ$305*100</f>
        <v>0.1677035747083889</v>
      </c>
      <c r="BG104" s="41">
        <f>+Datos!AK104/Datos!AK$305*100</f>
        <v>0.17044471231452399</v>
      </c>
      <c r="BH104" s="41">
        <f>+Datos!AL104/Datos!AL$305*100</f>
        <v>0.16984623657618098</v>
      </c>
      <c r="BI104" s="41">
        <f>+Datos!AM104/Datos!AM$305*100</f>
        <v>0.16177588874152468</v>
      </c>
      <c r="BJ104" s="41">
        <f>+Datos!AN104/Datos!AN$305*100</f>
        <v>0.15949030571560244</v>
      </c>
      <c r="BK104" s="41">
        <f>+Datos!AO104/Datos!AO$305*100</f>
        <v>0.16354461631907635</v>
      </c>
      <c r="BL104" s="41">
        <f>+Datos!AP104/Datos!AP$305*100</f>
        <v>0.15203419678896787</v>
      </c>
      <c r="BM104" s="41">
        <f>+Datos!AQ104/Datos!AQ$305*100</f>
        <v>0.15534096942646988</v>
      </c>
      <c r="BN104" s="41">
        <f>+Datos!AR104/Datos!AR$305*100</f>
        <v>0.15411937384872559</v>
      </c>
      <c r="BO104" s="41">
        <f>+Datos!AS104/Datos!AS$305*100</f>
        <v>0.16661119157202103</v>
      </c>
      <c r="BP104" s="41">
        <f>+Datos!AT104/Datos!AT$305*100</f>
        <v>0.157085875148534</v>
      </c>
    </row>
    <row r="105" spans="1:68" thickBot="1" x14ac:dyDescent="0.3">
      <c r="A105" s="3">
        <v>102</v>
      </c>
      <c r="B105" s="19">
        <v>10150</v>
      </c>
      <c r="C105" s="4">
        <v>762</v>
      </c>
      <c r="D105" s="4">
        <v>583</v>
      </c>
      <c r="E105" s="4">
        <v>716</v>
      </c>
      <c r="F105" s="4">
        <v>866</v>
      </c>
      <c r="G105" s="4">
        <v>868</v>
      </c>
      <c r="H105" s="4">
        <v>900</v>
      </c>
      <c r="I105" s="4">
        <v>1095</v>
      </c>
      <c r="J105" s="4">
        <v>1326</v>
      </c>
      <c r="K105" s="4">
        <v>1784</v>
      </c>
      <c r="L105" s="4">
        <v>1545</v>
      </c>
      <c r="M105" s="4">
        <v>1140</v>
      </c>
      <c r="N105" s="4">
        <v>991</v>
      </c>
      <c r="O105" s="4">
        <v>1018</v>
      </c>
      <c r="P105" s="4">
        <v>993</v>
      </c>
      <c r="Q105" s="4">
        <v>1081</v>
      </c>
      <c r="R105" s="4">
        <v>1010</v>
      </c>
      <c r="S105" s="4">
        <v>1148</v>
      </c>
      <c r="T105" s="4">
        <v>1172</v>
      </c>
      <c r="U105" s="4">
        <v>1427</v>
      </c>
      <c r="V105" s="4">
        <v>1667</v>
      </c>
      <c r="W105" s="4">
        <v>1880</v>
      </c>
      <c r="X105" s="4"/>
      <c r="Y105" s="19">
        <f t="shared" si="1"/>
        <v>10150</v>
      </c>
      <c r="Z105" s="4">
        <v>7.7341218699999992</v>
      </c>
      <c r="AA105" s="4">
        <v>5.91617835</v>
      </c>
      <c r="AB105" s="4">
        <v>7.26795466</v>
      </c>
      <c r="AC105" s="4">
        <v>8.7904336799999996</v>
      </c>
      <c r="AD105" s="4">
        <v>8.8100454199999998</v>
      </c>
      <c r="AE105" s="4">
        <v>9.1365458999999998</v>
      </c>
      <c r="AF105" s="4">
        <v>11.112652870000002</v>
      </c>
      <c r="AG105" s="4">
        <v>13.458615969999999</v>
      </c>
      <c r="AH105" s="4">
        <v>18.10678639</v>
      </c>
      <c r="AI105" s="4">
        <v>15.681785139999999</v>
      </c>
      <c r="AJ105" s="4">
        <v>11.572230419999999</v>
      </c>
      <c r="AK105" s="4">
        <v>10.057085539999999</v>
      </c>
      <c r="AL105" s="4">
        <v>10.332094250000001</v>
      </c>
      <c r="AM105" s="4">
        <v>10.078079389999999</v>
      </c>
      <c r="AN105" s="4">
        <v>10.973383460000001</v>
      </c>
      <c r="AO105" s="4">
        <v>10.251201270000001</v>
      </c>
      <c r="AP105" s="4">
        <v>11.65132399</v>
      </c>
      <c r="AQ105" s="4">
        <v>11.896932479999998</v>
      </c>
      <c r="AR105" s="4">
        <v>14.484631449999998</v>
      </c>
      <c r="AS105" s="4">
        <v>16.920265490000002</v>
      </c>
      <c r="AT105" s="4">
        <v>19.081421690000003</v>
      </c>
      <c r="AU105" s="4"/>
      <c r="AV105" s="41">
        <f>+Datos!Z105/Datos!Z$305*100</f>
        <v>0.16112797353591943</v>
      </c>
      <c r="AW105" s="41">
        <f>+Datos!AA105/Datos!AA$305*100</f>
        <v>0.14795782884740824</v>
      </c>
      <c r="AX105" s="41">
        <f>+Datos!AB105/Datos!AB$305*100</f>
        <v>0.16444771775195643</v>
      </c>
      <c r="AY105" s="41">
        <f>+Datos!AC105/Datos!AC$305*100</f>
        <v>0.17643650526031832</v>
      </c>
      <c r="AZ105" s="41">
        <f>+Datos!AD105/Datos!AD$305*100</f>
        <v>0.16501812511531067</v>
      </c>
      <c r="BA105" s="41">
        <f>+Datos!AE105/Datos!AE$305*100</f>
        <v>0.16919416648333457</v>
      </c>
      <c r="BB105" s="41">
        <f>+Datos!AF105/Datos!AF$305*100</f>
        <v>0.17305937307038544</v>
      </c>
      <c r="BC105" s="41">
        <f>+Datos!AG105/Datos!AG$305*100</f>
        <v>0.16895646689004018</v>
      </c>
      <c r="BD105" s="41">
        <f>+Datos!AH105/Datos!AH$305*100</f>
        <v>0.1643676951531973</v>
      </c>
      <c r="BE105" s="41">
        <f>+Datos!AI105/Datos!AI$305*100</f>
        <v>0.16740208242418442</v>
      </c>
      <c r="BF105" s="41">
        <f>+Datos!AJ105/Datos!AJ$305*100</f>
        <v>0.17238191128288052</v>
      </c>
      <c r="BG105" s="41">
        <f>+Datos!AK105/Datos!AK$305*100</f>
        <v>0.16736336529135987</v>
      </c>
      <c r="BH105" s="41">
        <f>+Datos!AL105/Datos!AL$305*100</f>
        <v>0.16212529462614156</v>
      </c>
      <c r="BI105" s="41">
        <f>+Datos!AM105/Datos!AM$305*100</f>
        <v>0.15889598260261933</v>
      </c>
      <c r="BJ105" s="41">
        <f>+Datos!AN105/Datos!AN$305*100</f>
        <v>0.16141646508087976</v>
      </c>
      <c r="BK105" s="41">
        <f>+Datos!AO105/Datos!AO$305*100</f>
        <v>0.14946174227766998</v>
      </c>
      <c r="BL105" s="41">
        <f>+Datos!AP105/Datos!AP$305*100</f>
        <v>0.15365725336098585</v>
      </c>
      <c r="BM105" s="41">
        <f>+Datos!AQ105/Datos!AQ$305*100</f>
        <v>0.14973477500073312</v>
      </c>
      <c r="BN105" s="41">
        <f>+Datos!AR105/Datos!AR$305*100</f>
        <v>0.15820489885168826</v>
      </c>
      <c r="BO105" s="41">
        <f>+Datos!AS105/Datos!AS$305*100</f>
        <v>0.16300092606578975</v>
      </c>
      <c r="BP105" s="41">
        <f>+Datos!AT105/Datos!AT$305*100</f>
        <v>0.16008135092217773</v>
      </c>
    </row>
    <row r="106" spans="1:68" thickBot="1" x14ac:dyDescent="0.3">
      <c r="A106" s="3">
        <v>103</v>
      </c>
      <c r="B106" s="19">
        <v>10250</v>
      </c>
      <c r="C106" s="4">
        <v>657</v>
      </c>
      <c r="D106" s="4">
        <v>609</v>
      </c>
      <c r="E106" s="4">
        <v>689</v>
      </c>
      <c r="F106" s="4">
        <v>798</v>
      </c>
      <c r="G106" s="4">
        <v>824</v>
      </c>
      <c r="H106" s="4">
        <v>878</v>
      </c>
      <c r="I106" s="4">
        <v>1031</v>
      </c>
      <c r="J106" s="4">
        <v>1308</v>
      </c>
      <c r="K106" s="4">
        <v>1745</v>
      </c>
      <c r="L106" s="4">
        <v>1507</v>
      </c>
      <c r="M106" s="4">
        <v>1119</v>
      </c>
      <c r="N106" s="4">
        <v>988</v>
      </c>
      <c r="O106" s="4">
        <v>1022</v>
      </c>
      <c r="P106" s="4">
        <v>1006</v>
      </c>
      <c r="Q106" s="4">
        <v>1065</v>
      </c>
      <c r="R106" s="4">
        <v>992</v>
      </c>
      <c r="S106" s="4">
        <v>1118</v>
      </c>
      <c r="T106" s="4">
        <v>1184</v>
      </c>
      <c r="U106" s="4">
        <v>1507</v>
      </c>
      <c r="V106" s="4">
        <v>1620</v>
      </c>
      <c r="W106" s="4">
        <v>1903</v>
      </c>
      <c r="X106" s="4"/>
      <c r="Y106" s="19">
        <f t="shared" si="1"/>
        <v>10250</v>
      </c>
      <c r="Z106" s="4">
        <v>6.7331573199999992</v>
      </c>
      <c r="AA106" s="4">
        <v>6.2420092800000004</v>
      </c>
      <c r="AB106" s="4">
        <v>7.0620081900000011</v>
      </c>
      <c r="AC106" s="4">
        <v>8.1782396300000002</v>
      </c>
      <c r="AD106" s="4">
        <v>8.4461113000000001</v>
      </c>
      <c r="AE106" s="4">
        <v>8.9998946400000008</v>
      </c>
      <c r="AF106" s="4">
        <v>10.569159290000002</v>
      </c>
      <c r="AG106" s="4">
        <v>13.406520089999997</v>
      </c>
      <c r="AH106" s="4">
        <v>17.887218599999997</v>
      </c>
      <c r="AI106" s="4">
        <v>15.447564009999999</v>
      </c>
      <c r="AJ106" s="4">
        <v>11.46874307</v>
      </c>
      <c r="AK106" s="4">
        <v>10.126585460000001</v>
      </c>
      <c r="AL106" s="4">
        <v>10.476254260000001</v>
      </c>
      <c r="AM106" s="4">
        <v>10.31022239</v>
      </c>
      <c r="AN106" s="4">
        <v>10.916977100000002</v>
      </c>
      <c r="AO106" s="4">
        <v>10.167547549999998</v>
      </c>
      <c r="AP106" s="4">
        <v>11.45921502</v>
      </c>
      <c r="AQ106" s="4">
        <v>12.135612779999999</v>
      </c>
      <c r="AR106" s="4">
        <v>15.447596429999999</v>
      </c>
      <c r="AS106" s="4">
        <v>16.6036541</v>
      </c>
      <c r="AT106" s="4">
        <v>19.50580051</v>
      </c>
      <c r="AU106" s="4"/>
      <c r="AV106" s="41">
        <f>+Datos!Z106/Datos!Z$305*100</f>
        <v>0.14027448916707361</v>
      </c>
      <c r="AW106" s="41">
        <f>+Datos!AA106/Datos!AA$305*100</f>
        <v>0.15610654143213482</v>
      </c>
      <c r="AX106" s="41">
        <f>+Datos!AB106/Datos!AB$305*100</f>
        <v>0.15978788860401683</v>
      </c>
      <c r="AY106" s="41">
        <f>+Datos!AC106/Datos!AC$305*100</f>
        <v>0.16414890004592342</v>
      </c>
      <c r="AZ106" s="41">
        <f>+Datos!AD106/Datos!AD$305*100</f>
        <v>0.15820139225130569</v>
      </c>
      <c r="BA106" s="41">
        <f>+Datos!AE106/Datos!AE$305*100</f>
        <v>0.16666360446485917</v>
      </c>
      <c r="BB106" s="41">
        <f>+Datos!AF106/Datos!AF$305*100</f>
        <v>0.16459544827016989</v>
      </c>
      <c r="BC106" s="41">
        <f>+Datos!AG106/Datos!AG$305*100</f>
        <v>0.16830246681722827</v>
      </c>
      <c r="BD106" s="41">
        <f>+Datos!AH106/Datos!AH$305*100</f>
        <v>0.16237452801713867</v>
      </c>
      <c r="BE106" s="41">
        <f>+Datos!AI106/Datos!AI$305*100</f>
        <v>0.16490178640815664</v>
      </c>
      <c r="BF106" s="41">
        <f>+Datos!AJ106/Datos!AJ$305*100</f>
        <v>0.17084034612740551</v>
      </c>
      <c r="BG106" s="41">
        <f>+Datos!AK106/Datos!AK$305*100</f>
        <v>0.16851993698923576</v>
      </c>
      <c r="BH106" s="41">
        <f>+Datos!AL106/Datos!AL$305*100</f>
        <v>0.16438737078698934</v>
      </c>
      <c r="BI106" s="41">
        <f>+Datos!AM106/Datos!AM$305*100</f>
        <v>0.16255606391989105</v>
      </c>
      <c r="BJ106" s="41">
        <f>+Datos!AN106/Datos!AN$305*100</f>
        <v>0.16058673783472377</v>
      </c>
      <c r="BK106" s="41">
        <f>+Datos!AO106/Datos!AO$305*100</f>
        <v>0.14824207734183475</v>
      </c>
      <c r="BL106" s="41">
        <f>+Datos!AP106/Datos!AP$305*100</f>
        <v>0.15112372698222037</v>
      </c>
      <c r="BM106" s="41">
        <f>+Datos!AQ106/Datos!AQ$305*100</f>
        <v>0.1527388049116104</v>
      </c>
      <c r="BN106" s="41">
        <f>+Datos!AR106/Datos!AR$305*100</f>
        <v>0.16872265194637384</v>
      </c>
      <c r="BO106" s="41">
        <f>+Datos!AS106/Datos!AS$305*100</f>
        <v>0.15995085868927739</v>
      </c>
      <c r="BP106" s="41">
        <f>+Datos!AT106/Datos!AT$305*100</f>
        <v>0.16364162729529316</v>
      </c>
    </row>
    <row r="107" spans="1:68" thickBot="1" x14ac:dyDescent="0.3">
      <c r="A107" s="3">
        <v>104</v>
      </c>
      <c r="B107" s="19">
        <v>10350</v>
      </c>
      <c r="C107" s="4">
        <v>645</v>
      </c>
      <c r="D107" s="4">
        <v>588</v>
      </c>
      <c r="E107" s="4">
        <v>653</v>
      </c>
      <c r="F107" s="4">
        <v>718</v>
      </c>
      <c r="G107" s="4">
        <v>803</v>
      </c>
      <c r="H107" s="4">
        <v>884</v>
      </c>
      <c r="I107" s="4">
        <v>1023</v>
      </c>
      <c r="J107" s="4">
        <v>1299</v>
      </c>
      <c r="K107" s="4">
        <v>1697</v>
      </c>
      <c r="L107" s="4">
        <v>1500</v>
      </c>
      <c r="M107" s="4">
        <v>1049</v>
      </c>
      <c r="N107" s="4">
        <v>914</v>
      </c>
      <c r="O107" s="4">
        <v>951</v>
      </c>
      <c r="P107" s="4">
        <v>953</v>
      </c>
      <c r="Q107" s="4">
        <v>1026</v>
      </c>
      <c r="R107" s="4">
        <v>1010</v>
      </c>
      <c r="S107" s="4">
        <v>1064</v>
      </c>
      <c r="T107" s="4">
        <v>1133</v>
      </c>
      <c r="U107" s="4">
        <v>1383</v>
      </c>
      <c r="V107" s="4">
        <v>1593</v>
      </c>
      <c r="W107" s="4">
        <v>1794</v>
      </c>
      <c r="X107" s="4"/>
      <c r="Y107" s="19">
        <f t="shared" si="1"/>
        <v>10350</v>
      </c>
      <c r="Z107" s="4">
        <v>6.6757758800000007</v>
      </c>
      <c r="AA107" s="4">
        <v>6.0868017299999986</v>
      </c>
      <c r="AB107" s="4">
        <v>6.7589643400000003</v>
      </c>
      <c r="AC107" s="4">
        <v>7.4303763499999995</v>
      </c>
      <c r="AD107" s="4">
        <v>8.3108126799999997</v>
      </c>
      <c r="AE107" s="4">
        <v>9.1494894299999991</v>
      </c>
      <c r="AF107" s="4">
        <v>10.587101579999999</v>
      </c>
      <c r="AG107" s="4">
        <v>13.44443734</v>
      </c>
      <c r="AH107" s="4">
        <v>17.564934799999996</v>
      </c>
      <c r="AI107" s="4">
        <v>15.524728719999999</v>
      </c>
      <c r="AJ107" s="4">
        <v>10.856727359999999</v>
      </c>
      <c r="AK107" s="4">
        <v>9.4603664500000004</v>
      </c>
      <c r="AL107" s="4">
        <v>9.8435680800000007</v>
      </c>
      <c r="AM107" s="4">
        <v>9.86181281</v>
      </c>
      <c r="AN107" s="4">
        <v>10.620040749999999</v>
      </c>
      <c r="AO107" s="4">
        <v>10.45349382</v>
      </c>
      <c r="AP107" s="4">
        <v>11.012632289999997</v>
      </c>
      <c r="AQ107" s="4">
        <v>11.726519319999998</v>
      </c>
      <c r="AR107" s="4">
        <v>14.314636849999999</v>
      </c>
      <c r="AS107" s="4">
        <v>16.486940530000002</v>
      </c>
      <c r="AT107" s="4">
        <v>18.568463039999997</v>
      </c>
      <c r="AU107" s="4"/>
      <c r="AV107" s="41">
        <f>+Datos!Z107/Datos!Z$305*100</f>
        <v>0.13907903927616408</v>
      </c>
      <c r="AW107" s="41">
        <f>+Datos!AA107/Datos!AA$305*100</f>
        <v>0.15222495254820168</v>
      </c>
      <c r="AX107" s="41">
        <f>+Datos!AB107/Datos!AB$305*100</f>
        <v>0.15293109438300465</v>
      </c>
      <c r="AY107" s="41">
        <f>+Datos!AC107/Datos!AC$305*100</f>
        <v>0.1491382204436266</v>
      </c>
      <c r="AZ107" s="41">
        <f>+Datos!AD107/Datos!AD$305*100</f>
        <v>0.15566715734799816</v>
      </c>
      <c r="BA107" s="41">
        <f>+Datos!AE107/Datos!AE$305*100</f>
        <v>0.16943385988537854</v>
      </c>
      <c r="BB107" s="41">
        <f>+Datos!AF107/Datos!AF$305*100</f>
        <v>0.16487486682982175</v>
      </c>
      <c r="BC107" s="41">
        <f>+Datos!AG107/Datos!AG$305*100</f>
        <v>0.16877847152740552</v>
      </c>
      <c r="BD107" s="41">
        <f>+Datos!AH107/Datos!AH$305*100</f>
        <v>0.15944893734355176</v>
      </c>
      <c r="BE107" s="41">
        <f>+Datos!AI107/Datos!AI$305*100</f>
        <v>0.1657255148949543</v>
      </c>
      <c r="BF107" s="41">
        <f>+Datos!AJ107/Datos!AJ$305*100</f>
        <v>0.16172365608616543</v>
      </c>
      <c r="BG107" s="41">
        <f>+Datos!AK107/Datos!AK$305*100</f>
        <v>0.1574331608957833</v>
      </c>
      <c r="BH107" s="41">
        <f>+Datos!AL107/Datos!AL$305*100</f>
        <v>0.15445962227284971</v>
      </c>
      <c r="BI107" s="41">
        <f>+Datos!AM107/Datos!AM$305*100</f>
        <v>0.15548621677290128</v>
      </c>
      <c r="BJ107" s="41">
        <f>+Datos!AN107/Datos!AN$305*100</f>
        <v>0.15621885839756253</v>
      </c>
      <c r="BK107" s="41">
        <f>+Datos!AO107/Datos!AO$305*100</f>
        <v>0.15241115241765768</v>
      </c>
      <c r="BL107" s="41">
        <f>+Datos!AP107/Datos!AP$305*100</f>
        <v>0.145234209554918</v>
      </c>
      <c r="BM107" s="41">
        <f>+Datos!AQ107/Datos!AQ$305*100</f>
        <v>0.14758995521524132</v>
      </c>
      <c r="BN107" s="41">
        <f>+Datos!AR107/Datos!AR$305*100</f>
        <v>0.15634817377095908</v>
      </c>
      <c r="BO107" s="41">
        <f>+Datos!AS107/Datos!AS$305*100</f>
        <v>0.1588265016272864</v>
      </c>
      <c r="BP107" s="41">
        <f>+Datos!AT107/Datos!AT$305*100</f>
        <v>0.15577794444684936</v>
      </c>
    </row>
    <row r="108" spans="1:68" thickBot="1" x14ac:dyDescent="0.3">
      <c r="A108" s="3">
        <v>105</v>
      </c>
      <c r="B108" s="19">
        <v>10450</v>
      </c>
      <c r="C108" s="4">
        <v>671</v>
      </c>
      <c r="D108" s="4">
        <v>581</v>
      </c>
      <c r="E108" s="4">
        <v>671</v>
      </c>
      <c r="F108" s="4">
        <v>741</v>
      </c>
      <c r="G108" s="4">
        <v>837</v>
      </c>
      <c r="H108" s="4">
        <v>885</v>
      </c>
      <c r="I108" s="4">
        <v>1011</v>
      </c>
      <c r="J108" s="4">
        <v>1330</v>
      </c>
      <c r="K108" s="4">
        <v>1725</v>
      </c>
      <c r="L108" s="4">
        <v>1475</v>
      </c>
      <c r="M108" s="4">
        <v>1027</v>
      </c>
      <c r="N108" s="4">
        <v>920</v>
      </c>
      <c r="O108" s="4">
        <v>937</v>
      </c>
      <c r="P108" s="4">
        <v>895</v>
      </c>
      <c r="Q108" s="4">
        <v>1088</v>
      </c>
      <c r="R108" s="4">
        <v>933</v>
      </c>
      <c r="S108" s="4">
        <v>1114</v>
      </c>
      <c r="T108" s="4">
        <v>1111</v>
      </c>
      <c r="U108" s="4">
        <v>1365</v>
      </c>
      <c r="V108" s="4">
        <v>1480</v>
      </c>
      <c r="W108" s="4">
        <v>1788</v>
      </c>
      <c r="X108" s="4"/>
      <c r="Y108" s="19">
        <f t="shared" si="1"/>
        <v>10450</v>
      </c>
      <c r="Z108" s="4">
        <v>7.0109903199999986</v>
      </c>
      <c r="AA108" s="4">
        <v>6.0713393400000006</v>
      </c>
      <c r="AB108" s="4">
        <v>7.0130036899999997</v>
      </c>
      <c r="AC108" s="4">
        <v>7.7427380200000009</v>
      </c>
      <c r="AD108" s="4">
        <v>8.7473039499999992</v>
      </c>
      <c r="AE108" s="4">
        <v>9.2483452599999989</v>
      </c>
      <c r="AF108" s="4">
        <v>10.564515459999999</v>
      </c>
      <c r="AG108" s="4">
        <v>13.898727189999999</v>
      </c>
      <c r="AH108" s="4">
        <v>18.02524893</v>
      </c>
      <c r="AI108" s="4">
        <v>15.415758319999998</v>
      </c>
      <c r="AJ108" s="4">
        <v>10.7328534</v>
      </c>
      <c r="AK108" s="4">
        <v>9.6131096799999991</v>
      </c>
      <c r="AL108" s="4">
        <v>9.7899867000000018</v>
      </c>
      <c r="AM108" s="4">
        <v>9.3538442100000001</v>
      </c>
      <c r="AN108" s="4">
        <v>11.368970500000001</v>
      </c>
      <c r="AO108" s="4">
        <v>9.750076469999998</v>
      </c>
      <c r="AP108" s="4">
        <v>11.64045202</v>
      </c>
      <c r="AQ108" s="4">
        <v>11.608998509999999</v>
      </c>
      <c r="AR108" s="4">
        <v>14.264136639999997</v>
      </c>
      <c r="AS108" s="4">
        <v>15.468068779999999</v>
      </c>
      <c r="AT108" s="4">
        <v>18.684598740000002</v>
      </c>
      <c r="AU108" s="4"/>
      <c r="AV108" s="41">
        <f>+Datos!Z108/Datos!Z$305*100</f>
        <v>0.14606269227841209</v>
      </c>
      <c r="AW108" s="41">
        <f>+Datos!AA108/Datos!AA$305*100</f>
        <v>0.15183825331132159</v>
      </c>
      <c r="AX108" s="41">
        <f>+Datos!AB108/Datos!AB$305*100</f>
        <v>0.15867909272380476</v>
      </c>
      <c r="AY108" s="41">
        <f>+Datos!AC108/Datos!AC$305*100</f>
        <v>0.15540776338523005</v>
      </c>
      <c r="AZ108" s="41">
        <f>+Datos!AD108/Datos!AD$305*100</f>
        <v>0.16384293483503418</v>
      </c>
      <c r="BA108" s="41">
        <f>+Datos!AE108/Datos!AE$305*100</f>
        <v>0.17126451119955499</v>
      </c>
      <c r="BB108" s="41">
        <f>+Datos!AF108/Datos!AF$305*100</f>
        <v>0.16452312905730079</v>
      </c>
      <c r="BC108" s="41">
        <f>+Datos!AG108/Datos!AG$305*100</f>
        <v>0.17448152510818216</v>
      </c>
      <c r="BD108" s="41">
        <f>+Datos!AH108/Datos!AH$305*100</f>
        <v>0.16362752381190135</v>
      </c>
      <c r="BE108" s="41">
        <f>+Datos!AI108/Datos!AI$305*100</f>
        <v>0.16456226264275592</v>
      </c>
      <c r="BF108" s="41">
        <f>+Datos!AJ108/Datos!AJ$305*100</f>
        <v>0.15987840852299265</v>
      </c>
      <c r="BG108" s="41">
        <f>+Datos!AK108/Datos!AK$305*100</f>
        <v>0.15997501269734132</v>
      </c>
      <c r="BH108" s="41">
        <f>+Datos!AL108/Datos!AL$305*100</f>
        <v>0.15361885400179226</v>
      </c>
      <c r="BI108" s="41">
        <f>+Datos!AM108/Datos!AM$305*100</f>
        <v>0.1474773326686179</v>
      </c>
      <c r="BJ108" s="41">
        <f>+Datos!AN108/Datos!AN$305*100</f>
        <v>0.16723547813746062</v>
      </c>
      <c r="BK108" s="41">
        <f>+Datos!AO108/Datos!AO$305*100</f>
        <v>0.14215538044418027</v>
      </c>
      <c r="BL108" s="41">
        <f>+Datos!AP108/Datos!AP$305*100</f>
        <v>0.15351387420079282</v>
      </c>
      <c r="BM108" s="41">
        <f>+Datos!AQ108/Datos!AQ$305*100</f>
        <v>0.14611083847041353</v>
      </c>
      <c r="BN108" s="41">
        <f>+Datos!AR108/Datos!AR$305*100</f>
        <v>0.15579659738859697</v>
      </c>
      <c r="BO108" s="41">
        <f>+Datos!AS108/Datos!AS$305*100</f>
        <v>0.14901122781314766</v>
      </c>
      <c r="BP108" s="41">
        <f>+Datos!AT108/Datos!AT$305*100</f>
        <v>0.15675225129087433</v>
      </c>
    </row>
    <row r="109" spans="1:68" thickBot="1" x14ac:dyDescent="0.3">
      <c r="A109" s="3">
        <v>106</v>
      </c>
      <c r="B109" s="19">
        <v>10550</v>
      </c>
      <c r="C109" s="4">
        <v>618</v>
      </c>
      <c r="D109" s="4">
        <v>524</v>
      </c>
      <c r="E109" s="4">
        <v>575</v>
      </c>
      <c r="F109" s="4">
        <v>758</v>
      </c>
      <c r="G109" s="4">
        <v>839</v>
      </c>
      <c r="H109" s="4">
        <v>834</v>
      </c>
      <c r="I109" s="4">
        <v>1006</v>
      </c>
      <c r="J109" s="4">
        <v>1241</v>
      </c>
      <c r="K109" s="4">
        <v>1600</v>
      </c>
      <c r="L109" s="4">
        <v>1436</v>
      </c>
      <c r="M109" s="4">
        <v>1071</v>
      </c>
      <c r="N109" s="4">
        <v>920</v>
      </c>
      <c r="O109" s="4">
        <v>973</v>
      </c>
      <c r="P109" s="4">
        <v>898</v>
      </c>
      <c r="Q109" s="4">
        <v>1000</v>
      </c>
      <c r="R109" s="4">
        <v>966</v>
      </c>
      <c r="S109" s="4">
        <v>1060</v>
      </c>
      <c r="T109" s="4">
        <v>1061</v>
      </c>
      <c r="U109" s="4">
        <v>1320</v>
      </c>
      <c r="V109" s="4">
        <v>1523</v>
      </c>
      <c r="W109" s="4">
        <v>1733</v>
      </c>
      <c r="X109" s="4"/>
      <c r="Y109" s="19">
        <f t="shared" si="1"/>
        <v>10550</v>
      </c>
      <c r="Z109" s="4">
        <v>6.5199899199999996</v>
      </c>
      <c r="AA109" s="4">
        <v>5.5273665000000003</v>
      </c>
      <c r="AB109" s="4">
        <v>6.0679051100000017</v>
      </c>
      <c r="AC109" s="4">
        <v>7.99649842</v>
      </c>
      <c r="AD109" s="4">
        <v>8.851764499999998</v>
      </c>
      <c r="AE109" s="4">
        <v>8.79879575</v>
      </c>
      <c r="AF109" s="4">
        <v>10.613688679999999</v>
      </c>
      <c r="AG109" s="4">
        <v>13.09156501</v>
      </c>
      <c r="AH109" s="4">
        <v>16.880355440000002</v>
      </c>
      <c r="AI109" s="4">
        <v>15.149094290000001</v>
      </c>
      <c r="AJ109" s="4">
        <v>11.297920269999999</v>
      </c>
      <c r="AK109" s="4">
        <v>9.7064304700000008</v>
      </c>
      <c r="AL109" s="4">
        <v>10.264784780000001</v>
      </c>
      <c r="AM109" s="4">
        <v>9.4738023400000007</v>
      </c>
      <c r="AN109" s="4">
        <v>10.549824510000002</v>
      </c>
      <c r="AO109" s="4">
        <v>10.190259970000001</v>
      </c>
      <c r="AP109" s="4">
        <v>11.182343149999998</v>
      </c>
      <c r="AQ109" s="4">
        <v>11.194521040000001</v>
      </c>
      <c r="AR109" s="4">
        <v>13.926109369999999</v>
      </c>
      <c r="AS109" s="4">
        <v>16.066761639999999</v>
      </c>
      <c r="AT109" s="4">
        <v>18.284080490000001</v>
      </c>
      <c r="AU109" s="4"/>
      <c r="AV109" s="41">
        <f>+Datos!Z109/Datos!Z$305*100</f>
        <v>0.13583348968927245</v>
      </c>
      <c r="AW109" s="41">
        <f>+Datos!AA109/Datos!AA$305*100</f>
        <v>0.13823402510911423</v>
      </c>
      <c r="AX109" s="41">
        <f>+Datos!AB109/Datos!AB$305*100</f>
        <v>0.13729490531452138</v>
      </c>
      <c r="AY109" s="41">
        <f>+Datos!AC109/Datos!AC$305*100</f>
        <v>0.16050109549822089</v>
      </c>
      <c r="AZ109" s="41">
        <f>+Datos!AD109/Datos!AD$305*100</f>
        <v>0.16579955177487213</v>
      </c>
      <c r="BA109" s="41">
        <f>+Datos!AE109/Datos!AE$305*100</f>
        <v>0.16293957577319856</v>
      </c>
      <c r="BB109" s="41">
        <f>+Datos!AF109/Datos!AF$305*100</f>
        <v>0.16528891259473369</v>
      </c>
      <c r="BC109" s="41">
        <f>+Datos!AG109/Datos!AG$305*100</f>
        <v>0.16434859090127332</v>
      </c>
      <c r="BD109" s="41">
        <f>+Datos!AH109/Datos!AH$305*100</f>
        <v>0.15323454186060767</v>
      </c>
      <c r="BE109" s="41">
        <f>+Datos!AI109/Datos!AI$305*100</f>
        <v>0.16171564068415248</v>
      </c>
      <c r="BF109" s="41">
        <f>+Datos!AJ109/Datos!AJ$305*100</f>
        <v>0.16829574066363928</v>
      </c>
      <c r="BG109" s="41">
        <f>+Datos!AK109/Datos!AK$305*100</f>
        <v>0.16152799555742828</v>
      </c>
      <c r="BH109" s="41">
        <f>+Datos!AL109/Datos!AL$305*100</f>
        <v>0.16106911304370203</v>
      </c>
      <c r="BI109" s="41">
        <f>+Datos!AM109/Datos!AM$305*100</f>
        <v>0.14936865185751377</v>
      </c>
      <c r="BJ109" s="41">
        <f>+Datos!AN109/Datos!AN$305*100</f>
        <v>0.15518599034065145</v>
      </c>
      <c r="BK109" s="41">
        <f>+Datos!AO109/Datos!AO$305*100</f>
        <v>0.14857322271447287</v>
      </c>
      <c r="BL109" s="41">
        <f>+Datos!AP109/Datos!AP$305*100</f>
        <v>0.14747235044221221</v>
      </c>
      <c r="BM109" s="41">
        <f>+Datos!AQ109/Datos!AQ$305*100</f>
        <v>0.14089422563196505</v>
      </c>
      <c r="BN109" s="41">
        <f>+Datos!AR109/Datos!AR$305*100</f>
        <v>0.15210457593509552</v>
      </c>
      <c r="BO109" s="41">
        <f>+Datos!AS109/Datos!AS$305*100</f>
        <v>0.15477871950331359</v>
      </c>
      <c r="BP109" s="41">
        <f>+Datos!AT109/Datos!AT$305*100</f>
        <v>0.15339215037331075</v>
      </c>
    </row>
    <row r="110" spans="1:68" thickBot="1" x14ac:dyDescent="0.3">
      <c r="A110" s="3">
        <v>107</v>
      </c>
      <c r="B110" s="19">
        <v>10650</v>
      </c>
      <c r="C110" s="4">
        <v>687</v>
      </c>
      <c r="D110" s="4">
        <v>556</v>
      </c>
      <c r="E110" s="4">
        <v>578</v>
      </c>
      <c r="F110" s="4">
        <v>696</v>
      </c>
      <c r="G110" s="4">
        <v>755</v>
      </c>
      <c r="H110" s="4">
        <v>789</v>
      </c>
      <c r="I110" s="4">
        <v>1032</v>
      </c>
      <c r="J110" s="4">
        <v>1258</v>
      </c>
      <c r="K110" s="4">
        <v>1555</v>
      </c>
      <c r="L110" s="4">
        <v>1314</v>
      </c>
      <c r="M110" s="4">
        <v>1028</v>
      </c>
      <c r="N110" s="4">
        <v>902</v>
      </c>
      <c r="O110" s="4">
        <v>957</v>
      </c>
      <c r="P110" s="4">
        <v>897</v>
      </c>
      <c r="Q110" s="4">
        <v>1003</v>
      </c>
      <c r="R110" s="4">
        <v>932</v>
      </c>
      <c r="S110" s="4">
        <v>1055</v>
      </c>
      <c r="T110" s="4">
        <v>1062</v>
      </c>
      <c r="U110" s="4">
        <v>1302</v>
      </c>
      <c r="V110" s="4">
        <v>1516</v>
      </c>
      <c r="W110" s="4">
        <v>1746</v>
      </c>
      <c r="X110" s="4"/>
      <c r="Y110" s="19">
        <f t="shared" si="1"/>
        <v>10650</v>
      </c>
      <c r="Z110" s="4">
        <v>7.3150089100000004</v>
      </c>
      <c r="AA110" s="4">
        <v>5.9204655900000001</v>
      </c>
      <c r="AB110" s="4">
        <v>6.1563342700000003</v>
      </c>
      <c r="AC110" s="4">
        <v>7.4130433700000005</v>
      </c>
      <c r="AD110" s="4">
        <v>8.0399788599999997</v>
      </c>
      <c r="AE110" s="4">
        <v>8.4026961599999996</v>
      </c>
      <c r="AF110" s="4">
        <v>10.989131650000003</v>
      </c>
      <c r="AG110" s="4">
        <v>13.396068319999999</v>
      </c>
      <c r="AH110" s="4">
        <v>16.559240500000001</v>
      </c>
      <c r="AI110" s="4">
        <v>13.992756760000002</v>
      </c>
      <c r="AJ110" s="4">
        <v>10.94835574</v>
      </c>
      <c r="AK110" s="4">
        <v>9.6057381299999989</v>
      </c>
      <c r="AL110" s="4">
        <v>10.192939690000001</v>
      </c>
      <c r="AM110" s="4">
        <v>9.5532629299999989</v>
      </c>
      <c r="AN110" s="4">
        <v>10.681928050000002</v>
      </c>
      <c r="AO110" s="4">
        <v>9.9263645200000017</v>
      </c>
      <c r="AP110" s="4">
        <v>11.237204539999999</v>
      </c>
      <c r="AQ110" s="4">
        <v>11.308798269999999</v>
      </c>
      <c r="AR110" s="4">
        <v>13.867052549999999</v>
      </c>
      <c r="AS110" s="4">
        <v>16.145547730000001</v>
      </c>
      <c r="AT110" s="4">
        <v>18.594850830000002</v>
      </c>
      <c r="AU110" s="4"/>
      <c r="AV110" s="41">
        <f>+Datos!Z110/Datos!Z$305*100</f>
        <v>0.15239642998610975</v>
      </c>
      <c r="AW110" s="41">
        <f>+Datos!AA110/Datos!AA$305*100</f>
        <v>0.14806504852278327</v>
      </c>
      <c r="AX110" s="41">
        <f>+Datos!AB110/Datos!AB$305*100</f>
        <v>0.13929573969296843</v>
      </c>
      <c r="AY110" s="41">
        <f>+Datos!AC110/Datos!AC$305*100</f>
        <v>0.14879032288495384</v>
      </c>
      <c r="AZ110" s="41">
        <f>+Datos!AD110/Datos!AD$305*100</f>
        <v>0.15059425623754991</v>
      </c>
      <c r="BA110" s="41">
        <f>+Datos!AE110/Datos!AE$305*100</f>
        <v>0.15560444708146393</v>
      </c>
      <c r="BB110" s="41">
        <f>+Datos!AF110/Datos!AF$305*100</f>
        <v>0.17113575454795346</v>
      </c>
      <c r="BC110" s="41">
        <f>+Datos!AG110/Datos!AG$305*100</f>
        <v>0.16817125762485044</v>
      </c>
      <c r="BD110" s="41">
        <f>+Datos!AH110/Datos!AH$305*100</f>
        <v>0.15031956172938973</v>
      </c>
      <c r="BE110" s="41">
        <f>+Datos!AI110/Datos!AI$305*100</f>
        <v>0.14937180936781314</v>
      </c>
      <c r="BF110" s="41">
        <f>+Datos!AJ110/Datos!AJ$305*100</f>
        <v>0.16308856800883645</v>
      </c>
      <c r="BG110" s="41">
        <f>+Datos!AK110/Datos!AK$305*100</f>
        <v>0.15985234023815753</v>
      </c>
      <c r="BH110" s="41">
        <f>+Datos!AL110/Datos!AL$305*100</f>
        <v>0.15994176111466871</v>
      </c>
      <c r="BI110" s="41">
        <f>+Datos!AM110/Datos!AM$305*100</f>
        <v>0.15062146680742988</v>
      </c>
      <c r="BJ110" s="41">
        <f>+Datos!AN110/Datos!AN$305*100</f>
        <v>0.15712920926936194</v>
      </c>
      <c r="BK110" s="41">
        <f>+Datos!AO110/Datos!AO$305*100</f>
        <v>0.14472564693312742</v>
      </c>
      <c r="BL110" s="41">
        <f>+Datos!AP110/Datos!AP$305*100</f>
        <v>0.14819586053515968</v>
      </c>
      <c r="BM110" s="41">
        <f>+Datos!AQ110/Datos!AQ$305*100</f>
        <v>0.1423325186836002</v>
      </c>
      <c r="BN110" s="41">
        <f>+Datos!AR110/Datos!AR$305*100</f>
        <v>0.15145954204059472</v>
      </c>
      <c r="BO110" s="41">
        <f>+Datos!AS110/Datos!AS$305*100</f>
        <v>0.15553770319885268</v>
      </c>
      <c r="BP110" s="41">
        <f>+Datos!AT110/Datos!AT$305*100</f>
        <v>0.15599932171840064</v>
      </c>
    </row>
    <row r="111" spans="1:68" thickBot="1" x14ac:dyDescent="0.3">
      <c r="A111" s="3">
        <v>108</v>
      </c>
      <c r="B111" s="19">
        <v>10750</v>
      </c>
      <c r="C111" s="4">
        <v>642</v>
      </c>
      <c r="D111" s="4">
        <v>562</v>
      </c>
      <c r="E111" s="4">
        <v>613</v>
      </c>
      <c r="F111" s="4">
        <v>657</v>
      </c>
      <c r="G111" s="4">
        <v>810</v>
      </c>
      <c r="H111" s="4">
        <v>816</v>
      </c>
      <c r="I111" s="4">
        <v>975</v>
      </c>
      <c r="J111" s="4">
        <v>1248</v>
      </c>
      <c r="K111" s="4">
        <v>1606</v>
      </c>
      <c r="L111" s="4">
        <v>1385</v>
      </c>
      <c r="M111" s="4">
        <v>1057</v>
      </c>
      <c r="N111" s="4">
        <v>899</v>
      </c>
      <c r="O111" s="4">
        <v>849</v>
      </c>
      <c r="P111" s="4">
        <v>833</v>
      </c>
      <c r="Q111" s="4">
        <v>986</v>
      </c>
      <c r="R111" s="4">
        <v>897</v>
      </c>
      <c r="S111" s="4">
        <v>945</v>
      </c>
      <c r="T111" s="4">
        <v>995</v>
      </c>
      <c r="U111" s="4">
        <v>1242</v>
      </c>
      <c r="V111" s="4">
        <v>1511</v>
      </c>
      <c r="W111" s="4">
        <v>1651</v>
      </c>
      <c r="X111" s="4"/>
      <c r="Y111" s="19">
        <f t="shared" si="1"/>
        <v>10750</v>
      </c>
      <c r="Z111" s="4">
        <v>6.9019863099999998</v>
      </c>
      <c r="AA111" s="4">
        <v>6.0416512199999994</v>
      </c>
      <c r="AB111" s="4">
        <v>6.5906588600000005</v>
      </c>
      <c r="AC111" s="4">
        <v>7.0633480900000007</v>
      </c>
      <c r="AD111" s="4">
        <v>8.70785841</v>
      </c>
      <c r="AE111" s="4">
        <v>8.7717271599999993</v>
      </c>
      <c r="AF111" s="4">
        <v>10.479707999999999</v>
      </c>
      <c r="AG111" s="4">
        <v>13.415754219999998</v>
      </c>
      <c r="AH111" s="4">
        <v>17.26418074</v>
      </c>
      <c r="AI111" s="4">
        <v>14.889949380000001</v>
      </c>
      <c r="AJ111" s="4">
        <v>11.364105290000001</v>
      </c>
      <c r="AK111" s="4">
        <v>9.6642665699999988</v>
      </c>
      <c r="AL111" s="4">
        <v>9.1273296199999994</v>
      </c>
      <c r="AM111" s="4">
        <v>8.955157530000001</v>
      </c>
      <c r="AN111" s="4">
        <v>10.600416470000003</v>
      </c>
      <c r="AO111" s="4">
        <v>9.6439209100000003</v>
      </c>
      <c r="AP111" s="4">
        <v>10.15972165</v>
      </c>
      <c r="AQ111" s="4">
        <v>10.695689860000002</v>
      </c>
      <c r="AR111" s="4">
        <v>13.350794409999999</v>
      </c>
      <c r="AS111" s="4">
        <v>16.242559270000001</v>
      </c>
      <c r="AT111" s="4">
        <v>17.747493169999998</v>
      </c>
      <c r="AU111" s="4"/>
      <c r="AV111" s="41">
        <f>+Datos!Z111/Datos!Z$305*100</f>
        <v>0.14379176927851517</v>
      </c>
      <c r="AW111" s="41">
        <f>+Datos!AA111/Datos!AA$305*100</f>
        <v>0.1510957824935239</v>
      </c>
      <c r="AX111" s="41">
        <f>+Datos!AB111/Datos!AB$305*100</f>
        <v>0.14912294568561754</v>
      </c>
      <c r="AY111" s="41">
        <f>+Datos!AC111/Datos!AC$305*100</f>
        <v>0.14177144129671024</v>
      </c>
      <c r="AZ111" s="41">
        <f>+Datos!AD111/Datos!AD$305*100</f>
        <v>0.16310409312143936</v>
      </c>
      <c r="BA111" s="41">
        <f>+Datos!AE111/Datos!AE$305*100</f>
        <v>0.16243830892979233</v>
      </c>
      <c r="BB111" s="41">
        <f>+Datos!AF111/Datos!AF$305*100</f>
        <v>0.16320240699111321</v>
      </c>
      <c r="BC111" s="41">
        <f>+Datos!AG111/Datos!AG$305*100</f>
        <v>0.16841839002828363</v>
      </c>
      <c r="BD111" s="41">
        <f>+Datos!AH111/Datos!AH$305*100</f>
        <v>0.15671878685823609</v>
      </c>
      <c r="BE111" s="41">
        <f>+Datos!AI111/Datos!AI$305*100</f>
        <v>0.15894928486456067</v>
      </c>
      <c r="BF111" s="41">
        <f>+Datos!AJ111/Datos!AJ$305*100</f>
        <v>0.16928164397111042</v>
      </c>
      <c r="BG111" s="41">
        <f>+Datos!AK111/Datos!AK$305*100</f>
        <v>0.16082633182296543</v>
      </c>
      <c r="BH111" s="41">
        <f>+Datos!AL111/Datos!AL$305*100</f>
        <v>0.14322081932154349</v>
      </c>
      <c r="BI111" s="41">
        <f>+Datos!AM111/Datos!AM$305*100</f>
        <v>0.14119144134769471</v>
      </c>
      <c r="BJ111" s="41">
        <f>+Datos!AN111/Datos!AN$305*100</f>
        <v>0.15593018882551088</v>
      </c>
      <c r="BK111" s="41">
        <f>+Datos!AO111/Datos!AO$305*100</f>
        <v>0.14060764037624368</v>
      </c>
      <c r="BL111" s="41">
        <f>+Datos!AP111/Datos!AP$305*100</f>
        <v>0.13398605385885792</v>
      </c>
      <c r="BM111" s="41">
        <f>+Datos!AQ111/Datos!AQ$305*100</f>
        <v>0.13461593712135814</v>
      </c>
      <c r="BN111" s="41">
        <f>+Datos!AR111/Datos!AR$305*100</f>
        <v>0.14582083683073171</v>
      </c>
      <c r="BO111" s="41">
        <f>+Datos!AS111/Datos!AS$305*100</f>
        <v>0.15647226128060465</v>
      </c>
      <c r="BP111" s="41">
        <f>+Datos!AT111/Datos!AT$305*100</f>
        <v>0.14889051394030181</v>
      </c>
    </row>
    <row r="112" spans="1:68" thickBot="1" x14ac:dyDescent="0.3">
      <c r="A112" s="3">
        <v>109</v>
      </c>
      <c r="B112" s="19">
        <v>10850</v>
      </c>
      <c r="C112" s="4">
        <v>622</v>
      </c>
      <c r="D112" s="4">
        <v>546</v>
      </c>
      <c r="E112" s="4">
        <v>571</v>
      </c>
      <c r="F112" s="4">
        <v>691</v>
      </c>
      <c r="G112" s="4">
        <v>809</v>
      </c>
      <c r="H112" s="4">
        <v>762</v>
      </c>
      <c r="I112" s="4">
        <v>963</v>
      </c>
      <c r="J112" s="4">
        <v>1143</v>
      </c>
      <c r="K112" s="4">
        <v>1542</v>
      </c>
      <c r="L112" s="4">
        <v>1350</v>
      </c>
      <c r="M112" s="4">
        <v>963</v>
      </c>
      <c r="N112" s="4">
        <v>889</v>
      </c>
      <c r="O112" s="4">
        <v>951</v>
      </c>
      <c r="P112" s="4">
        <v>858</v>
      </c>
      <c r="Q112" s="4">
        <v>977</v>
      </c>
      <c r="R112" s="4">
        <v>874</v>
      </c>
      <c r="S112" s="4">
        <v>1007</v>
      </c>
      <c r="T112" s="4">
        <v>1030</v>
      </c>
      <c r="U112" s="4">
        <v>1202</v>
      </c>
      <c r="V112" s="4">
        <v>1502</v>
      </c>
      <c r="W112" s="4">
        <v>1700</v>
      </c>
      <c r="X112" s="4"/>
      <c r="Y112" s="19">
        <f t="shared" si="1"/>
        <v>10850</v>
      </c>
      <c r="Z112" s="4">
        <v>6.7481784100000004</v>
      </c>
      <c r="AA112" s="4">
        <v>5.9238774000000003</v>
      </c>
      <c r="AB112" s="4">
        <v>6.1952374000000008</v>
      </c>
      <c r="AC112" s="4">
        <v>7.4980416999999999</v>
      </c>
      <c r="AD112" s="4">
        <v>8.7777257500000001</v>
      </c>
      <c r="AE112" s="4">
        <v>8.2674124199999994</v>
      </c>
      <c r="AF112" s="4">
        <v>10.448122919999999</v>
      </c>
      <c r="AG112" s="4">
        <v>12.399740110000002</v>
      </c>
      <c r="AH112" s="4">
        <v>16.730194800000003</v>
      </c>
      <c r="AI112" s="4">
        <v>14.648380799999998</v>
      </c>
      <c r="AJ112" s="4">
        <v>10.44990031</v>
      </c>
      <c r="AK112" s="4">
        <v>9.6453221400000011</v>
      </c>
      <c r="AL112" s="4">
        <v>10.31792001</v>
      </c>
      <c r="AM112" s="4">
        <v>9.3086446899999995</v>
      </c>
      <c r="AN112" s="4">
        <v>10.59965467</v>
      </c>
      <c r="AO112" s="4">
        <v>9.4821277699999982</v>
      </c>
      <c r="AP112" s="4">
        <v>10.924284969999999</v>
      </c>
      <c r="AQ112" s="4">
        <v>11.173341239999999</v>
      </c>
      <c r="AR112" s="4">
        <v>13.042048160000002</v>
      </c>
      <c r="AS112" s="4">
        <v>16.295489000000003</v>
      </c>
      <c r="AT112" s="4">
        <v>18.448958699999999</v>
      </c>
      <c r="AU112" s="4"/>
      <c r="AV112" s="41">
        <f>+Datos!Z112/Datos!Z$305*100</f>
        <v>0.14058742938610341</v>
      </c>
      <c r="AW112" s="41">
        <f>+Datos!AA112/Datos!AA$305*100</f>
        <v>0.14815037455086691</v>
      </c>
      <c r="AX112" s="41">
        <f>+Datos!AB112/Datos!AB$305*100</f>
        <v>0.14017597783990091</v>
      </c>
      <c r="AY112" s="41">
        <f>+Datos!AC112/Datos!AC$305*100</f>
        <v>0.15049636024830759</v>
      </c>
      <c r="AZ112" s="41">
        <f>+Datos!AD112/Datos!AD$305*100</f>
        <v>0.16441275577911654</v>
      </c>
      <c r="BA112" s="41">
        <f>+Datos!AE112/Datos!AE$305*100</f>
        <v>0.15309920933860444</v>
      </c>
      <c r="BB112" s="41">
        <f>+Datos!AF112/Datos!AF$305*100</f>
        <v>0.16271052677069039</v>
      </c>
      <c r="BC112" s="41">
        <f>+Datos!AG112/Datos!AG$305*100</f>
        <v>0.15566357521532867</v>
      </c>
      <c r="BD112" s="41">
        <f>+Datos!AH112/Datos!AH$305*100</f>
        <v>0.15187143093811067</v>
      </c>
      <c r="BE112" s="41">
        <f>+Datos!AI112/Datos!AI$305*100</f>
        <v>0.15637055527610938</v>
      </c>
      <c r="BF112" s="41">
        <f>+Datos!AJ112/Datos!AJ$305*100</f>
        <v>0.15566349120046005</v>
      </c>
      <c r="BG112" s="41">
        <f>+Datos!AK112/Datos!AK$305*100</f>
        <v>0.16051107114971017</v>
      </c>
      <c r="BH112" s="41">
        <f>+Datos!AL112/Datos!AL$305*100</f>
        <v>0.16190288058495123</v>
      </c>
      <c r="BI112" s="41">
        <f>+Datos!AM112/Datos!AM$305*100</f>
        <v>0.14676469468814185</v>
      </c>
      <c r="BJ112" s="41">
        <f>+Datos!AN112/Datos!AN$305*100</f>
        <v>0.15591898288674574</v>
      </c>
      <c r="BK112" s="41">
        <f>+Datos!AO112/Datos!AO$305*100</f>
        <v>0.13824870858317245</v>
      </c>
      <c r="BL112" s="41">
        <f>+Datos!AP112/Datos!AP$305*100</f>
        <v>0.14406908818805403</v>
      </c>
      <c r="BM112" s="41">
        <f>+Datos!AQ112/Datos!AQ$305*100</f>
        <v>0.14062765669977245</v>
      </c>
      <c r="BN112" s="41">
        <f>+Datos!AR112/Datos!AR$305*100</f>
        <v>0.14244863026678165</v>
      </c>
      <c r="BO112" s="41">
        <f>+Datos!AS112/Datos!AS$305*100</f>
        <v>0.15698215842208341</v>
      </c>
      <c r="BP112" s="41">
        <f>+Datos!AT112/Datos!AT$305*100</f>
        <v>0.15477537679234965</v>
      </c>
    </row>
    <row r="113" spans="1:68" thickBot="1" x14ac:dyDescent="0.3">
      <c r="A113" s="3">
        <v>110</v>
      </c>
      <c r="B113" s="19">
        <v>10950</v>
      </c>
      <c r="C113" s="4">
        <v>575</v>
      </c>
      <c r="D113" s="4">
        <v>529</v>
      </c>
      <c r="E113" s="4">
        <v>586</v>
      </c>
      <c r="F113" s="4">
        <v>646</v>
      </c>
      <c r="G113" s="4">
        <v>731</v>
      </c>
      <c r="H113" s="4">
        <v>773</v>
      </c>
      <c r="I113" s="4">
        <v>904</v>
      </c>
      <c r="J113" s="4">
        <v>1122</v>
      </c>
      <c r="K113" s="4">
        <v>1609</v>
      </c>
      <c r="L113" s="4">
        <v>1419</v>
      </c>
      <c r="M113" s="4">
        <v>977</v>
      </c>
      <c r="N113" s="4">
        <v>867</v>
      </c>
      <c r="O113" s="4">
        <v>857</v>
      </c>
      <c r="P113" s="4">
        <v>783</v>
      </c>
      <c r="Q113" s="4">
        <v>929</v>
      </c>
      <c r="R113" s="4">
        <v>887</v>
      </c>
      <c r="S113" s="4">
        <v>987</v>
      </c>
      <c r="T113" s="4">
        <v>1041</v>
      </c>
      <c r="U113" s="4">
        <v>1198</v>
      </c>
      <c r="V113" s="4">
        <v>1451</v>
      </c>
      <c r="W113" s="4">
        <v>1651</v>
      </c>
      <c r="X113" s="4"/>
      <c r="Y113" s="19">
        <f t="shared" si="1"/>
        <v>10950</v>
      </c>
      <c r="Z113" s="4">
        <v>6.2976223799999991</v>
      </c>
      <c r="AA113" s="4">
        <v>5.7921834800000003</v>
      </c>
      <c r="AB113" s="4">
        <v>6.4170022099999988</v>
      </c>
      <c r="AC113" s="4">
        <v>7.0742830599999991</v>
      </c>
      <c r="AD113" s="4">
        <v>8.004121360000001</v>
      </c>
      <c r="AE113" s="4">
        <v>8.4638358900000004</v>
      </c>
      <c r="AF113" s="4">
        <v>9.8995722200000014</v>
      </c>
      <c r="AG113" s="4">
        <v>12.284706530000001</v>
      </c>
      <c r="AH113" s="4">
        <v>17.62003571</v>
      </c>
      <c r="AI113" s="4">
        <v>15.53839256</v>
      </c>
      <c r="AJ113" s="4">
        <v>10.69981145</v>
      </c>
      <c r="AK113" s="4">
        <v>9.4936890500000004</v>
      </c>
      <c r="AL113" s="4">
        <v>9.3837499799999993</v>
      </c>
      <c r="AM113" s="4">
        <v>8.5732652300000005</v>
      </c>
      <c r="AN113" s="4">
        <v>10.171648749999999</v>
      </c>
      <c r="AO113" s="4">
        <v>9.7131041399999987</v>
      </c>
      <c r="AP113" s="4">
        <v>10.80644307</v>
      </c>
      <c r="AQ113" s="4">
        <v>11.398831189999999</v>
      </c>
      <c r="AR113" s="4">
        <v>13.117869229999998</v>
      </c>
      <c r="AS113" s="4">
        <v>15.888240479999999</v>
      </c>
      <c r="AT113" s="4">
        <v>18.078701710000001</v>
      </c>
      <c r="AU113" s="4"/>
      <c r="AV113" s="41">
        <f>+Datos!Z113/Datos!Z$305*100</f>
        <v>0.13120082011118528</v>
      </c>
      <c r="AW113" s="41">
        <f>+Datos!AA113/Datos!AA$305*100</f>
        <v>0.14485683853439366</v>
      </c>
      <c r="AX113" s="41">
        <f>+Datos!AB113/Datos!AB$305*100</f>
        <v>0.14519371922495736</v>
      </c>
      <c r="AY113" s="41">
        <f>+Datos!AC113/Datos!AC$305*100</f>
        <v>0.14199092169576219</v>
      </c>
      <c r="AZ113" s="41">
        <f>+Datos!AD113/Datos!AD$305*100</f>
        <v>0.14992262094633002</v>
      </c>
      <c r="BA113" s="41">
        <f>+Datos!AE113/Datos!AE$305*100</f>
        <v>0.15673665675562165</v>
      </c>
      <c r="BB113" s="41">
        <f>+Datos!AF113/Datos!AF$305*100</f>
        <v>0.15416784651694099</v>
      </c>
      <c r="BC113" s="41">
        <f>+Datos!AG113/Datos!AG$305*100</f>
        <v>0.15421946927651328</v>
      </c>
      <c r="BD113" s="41">
        <f>+Datos!AH113/Datos!AH$305*100</f>
        <v>0.15994912602322528</v>
      </c>
      <c r="BE113" s="41">
        <f>+Datos!AI113/Datos!AI$305*100</f>
        <v>0.16587137553833711</v>
      </c>
      <c r="BF113" s="41">
        <f>+Datos!AJ113/Datos!AJ$305*100</f>
        <v>0.15938621001961084</v>
      </c>
      <c r="BG113" s="41">
        <f>+Datos!AK113/Datos!AK$305*100</f>
        <v>0.15798769356372935</v>
      </c>
      <c r="BH113" s="41">
        <f>+Datos!AL113/Datos!AL$305*100</f>
        <v>0.14724442048189307</v>
      </c>
      <c r="BI113" s="41">
        <f>+Datos!AM113/Datos!AM$305*100</f>
        <v>0.13517033852555527</v>
      </c>
      <c r="BJ113" s="41">
        <f>+Datos!AN113/Datos!AN$305*100</f>
        <v>0.14962309403059437</v>
      </c>
      <c r="BK113" s="41">
        <f>+Datos!AO113/Datos!AO$305*100</f>
        <v>0.14161632665796339</v>
      </c>
      <c r="BL113" s="41">
        <f>+Datos!AP113/Datos!AP$305*100</f>
        <v>0.14251499333150547</v>
      </c>
      <c r="BM113" s="41">
        <f>+Datos!AQ113/Datos!AQ$305*100</f>
        <v>0.14346567288461143</v>
      </c>
      <c r="BN113" s="41">
        <f>+Datos!AR113/Datos!AR$305*100</f>
        <v>0.14327676764477312</v>
      </c>
      <c r="BO113" s="41">
        <f>+Datos!AS113/Datos!AS$305*100</f>
        <v>0.1530589406724473</v>
      </c>
      <c r="BP113" s="41">
        <f>+Datos!AT113/Datos!AT$305*100</f>
        <v>0.15166914916893093</v>
      </c>
    </row>
    <row r="114" spans="1:68" thickBot="1" x14ac:dyDescent="0.3">
      <c r="A114" s="3">
        <v>111</v>
      </c>
      <c r="B114" s="19">
        <v>11050</v>
      </c>
      <c r="C114" s="4">
        <v>533</v>
      </c>
      <c r="D114" s="4">
        <v>535</v>
      </c>
      <c r="E114" s="4">
        <v>531</v>
      </c>
      <c r="F114" s="4">
        <v>623</v>
      </c>
      <c r="G114" s="4">
        <v>696</v>
      </c>
      <c r="H114" s="4">
        <v>736</v>
      </c>
      <c r="I114" s="4">
        <v>893</v>
      </c>
      <c r="J114" s="4">
        <v>1094</v>
      </c>
      <c r="K114" s="4">
        <v>1497</v>
      </c>
      <c r="L114" s="4">
        <v>1311</v>
      </c>
      <c r="M114" s="4">
        <v>880</v>
      </c>
      <c r="N114" s="4">
        <v>838</v>
      </c>
      <c r="O114" s="4">
        <v>878</v>
      </c>
      <c r="P114" s="4">
        <v>821</v>
      </c>
      <c r="Q114" s="4">
        <v>889</v>
      </c>
      <c r="R114" s="4">
        <v>823</v>
      </c>
      <c r="S114" s="4">
        <v>913</v>
      </c>
      <c r="T114" s="4">
        <v>954</v>
      </c>
      <c r="U114" s="4">
        <v>1167</v>
      </c>
      <c r="V114" s="4">
        <v>1418</v>
      </c>
      <c r="W114" s="4">
        <v>1596</v>
      </c>
      <c r="X114" s="4"/>
      <c r="Y114" s="19">
        <f t="shared" si="1"/>
        <v>11050</v>
      </c>
      <c r="Z114" s="4">
        <v>5.8899588499999993</v>
      </c>
      <c r="AA114" s="4">
        <v>5.9118665299999993</v>
      </c>
      <c r="AB114" s="4">
        <v>5.8672972100000003</v>
      </c>
      <c r="AC114" s="4">
        <v>6.8840022899999997</v>
      </c>
      <c r="AD114" s="4">
        <v>7.6914239699999998</v>
      </c>
      <c r="AE114" s="4">
        <v>8.1349646100000008</v>
      </c>
      <c r="AF114" s="4">
        <v>9.8668112600000004</v>
      </c>
      <c r="AG114" s="4">
        <v>12.089533360000001</v>
      </c>
      <c r="AH114" s="4">
        <v>16.542618410000003</v>
      </c>
      <c r="AI114" s="4">
        <v>14.4853188</v>
      </c>
      <c r="AJ114" s="4">
        <v>9.72308415</v>
      </c>
      <c r="AK114" s="4">
        <v>9.2602087899999983</v>
      </c>
      <c r="AL114" s="4">
        <v>9.7021478499999994</v>
      </c>
      <c r="AM114" s="4">
        <v>9.0728837899999988</v>
      </c>
      <c r="AN114" s="4">
        <v>9.8238172100000014</v>
      </c>
      <c r="AO114" s="4">
        <v>9.0947412700000001</v>
      </c>
      <c r="AP114" s="4">
        <v>10.087580189999999</v>
      </c>
      <c r="AQ114" s="4">
        <v>10.543247489999999</v>
      </c>
      <c r="AR114" s="4">
        <v>12.893309519999999</v>
      </c>
      <c r="AS114" s="4">
        <v>15.667457869999998</v>
      </c>
      <c r="AT114" s="4">
        <v>17.63490595</v>
      </c>
      <c r="AU114" s="4"/>
      <c r="AV114" s="41">
        <f>+Datos!Z114/Datos!Z$305*100</f>
        <v>0.12270780699638167</v>
      </c>
      <c r="AW114" s="41">
        <f>+Datos!AA114/Datos!AA$305*100</f>
        <v>0.14784999445029595</v>
      </c>
      <c r="AX114" s="41">
        <f>+Datos!AB114/Datos!AB$305*100</f>
        <v>0.13275586883709611</v>
      </c>
      <c r="AY114" s="41">
        <f>+Datos!AC114/Datos!AC$305*100</f>
        <v>0.13817171603433659</v>
      </c>
      <c r="AZ114" s="41">
        <f>+Datos!AD114/Datos!AD$305*100</f>
        <v>0.14406558678063655</v>
      </c>
      <c r="BA114" s="41">
        <f>+Datos!AE114/Datos!AE$305*100</f>
        <v>0.15064648846785469</v>
      </c>
      <c r="BB114" s="41">
        <f>+Datos!AF114/Datos!AF$305*100</f>
        <v>0.15365765410248253</v>
      </c>
      <c r="BC114" s="41">
        <f>+Datos!AG114/Datos!AG$305*100</f>
        <v>0.15176930877647121</v>
      </c>
      <c r="BD114" s="41">
        <f>+Datos!AH114/Datos!AH$305*100</f>
        <v>0.15016867163972492</v>
      </c>
      <c r="BE114" s="41">
        <f>+Datos!AI114/Datos!AI$305*100</f>
        <v>0.15462987855336657</v>
      </c>
      <c r="BF114" s="41">
        <f>+Datos!AJ114/Datos!AJ$305*100</f>
        <v>0.14483671414324309</v>
      </c>
      <c r="BG114" s="41">
        <f>+Datos!AK114/Datos!AK$305*100</f>
        <v>0.15410226951246866</v>
      </c>
      <c r="BH114" s="41">
        <f>+Datos!AL114/Datos!AL$305*100</f>
        <v>0.15224053716773206</v>
      </c>
      <c r="BI114" s="41">
        <f>+Datos!AM114/Datos!AM$305*100</f>
        <v>0.14304757177065924</v>
      </c>
      <c r="BJ114" s="41">
        <f>+Datos!AN114/Datos!AN$305*100</f>
        <v>0.14450655565069542</v>
      </c>
      <c r="BK114" s="41">
        <f>+Datos!AO114/Datos!AO$305*100</f>
        <v>0.13260064259559981</v>
      </c>
      <c r="BL114" s="41">
        <f>+Datos!AP114/Datos!AP$305*100</f>
        <v>0.13303465480699345</v>
      </c>
      <c r="BM114" s="41">
        <f>+Datos!AQ114/Datos!AQ$305*100</f>
        <v>0.13269729767283628</v>
      </c>
      <c r="BN114" s="41">
        <f>+Datos!AR114/Datos!AR$305*100</f>
        <v>0.14082406829033328</v>
      </c>
      <c r="BO114" s="41">
        <f>+Datos!AS114/Datos!AS$305*100</f>
        <v>0.15093203729078991</v>
      </c>
      <c r="BP114" s="41">
        <f>+Datos!AT114/Datos!AT$305*100</f>
        <v>0.14794597665335438</v>
      </c>
    </row>
    <row r="115" spans="1:68" thickBot="1" x14ac:dyDescent="0.3">
      <c r="A115" s="3">
        <v>112</v>
      </c>
      <c r="B115" s="19">
        <v>11150</v>
      </c>
      <c r="C115" s="4">
        <v>530</v>
      </c>
      <c r="D115" s="4">
        <v>463</v>
      </c>
      <c r="E115" s="4">
        <v>563</v>
      </c>
      <c r="F115" s="4">
        <v>619</v>
      </c>
      <c r="G115" s="4">
        <v>731</v>
      </c>
      <c r="H115" s="4">
        <v>767</v>
      </c>
      <c r="I115" s="4">
        <v>851</v>
      </c>
      <c r="J115" s="4">
        <v>1010</v>
      </c>
      <c r="K115" s="4">
        <v>1466</v>
      </c>
      <c r="L115" s="4">
        <v>1268</v>
      </c>
      <c r="M115" s="4">
        <v>909</v>
      </c>
      <c r="N115" s="4">
        <v>837</v>
      </c>
      <c r="O115" s="4">
        <v>809</v>
      </c>
      <c r="P115" s="4">
        <v>791</v>
      </c>
      <c r="Q115" s="4">
        <v>842</v>
      </c>
      <c r="R115" s="4">
        <v>878</v>
      </c>
      <c r="S115" s="4">
        <v>919</v>
      </c>
      <c r="T115" s="4">
        <v>957</v>
      </c>
      <c r="U115" s="4">
        <v>1104</v>
      </c>
      <c r="V115" s="4">
        <v>1340</v>
      </c>
      <c r="W115" s="4">
        <v>1477</v>
      </c>
      <c r="X115" s="4"/>
      <c r="Y115" s="19">
        <f t="shared" si="1"/>
        <v>11150</v>
      </c>
      <c r="Z115" s="4">
        <v>5.9104637899999997</v>
      </c>
      <c r="AA115" s="4">
        <v>5.1618787799999994</v>
      </c>
      <c r="AB115" s="4">
        <v>6.278478129999999</v>
      </c>
      <c r="AC115" s="4">
        <v>6.9001612499999991</v>
      </c>
      <c r="AD115" s="4">
        <v>8.150587139999999</v>
      </c>
      <c r="AE115" s="4">
        <v>8.5518701500000009</v>
      </c>
      <c r="AF115" s="4">
        <v>9.488152509999999</v>
      </c>
      <c r="AG115" s="4">
        <v>11.261194079999999</v>
      </c>
      <c r="AH115" s="4">
        <v>16.34672114</v>
      </c>
      <c r="AI115" s="4">
        <v>14.136441720000001</v>
      </c>
      <c r="AJ115" s="4">
        <v>10.136390349999999</v>
      </c>
      <c r="AK115" s="4">
        <v>9.3343935799999986</v>
      </c>
      <c r="AL115" s="4">
        <v>9.0201691300000011</v>
      </c>
      <c r="AM115" s="4">
        <v>8.8191154899999997</v>
      </c>
      <c r="AN115" s="4">
        <v>9.3877814700000002</v>
      </c>
      <c r="AO115" s="4">
        <v>9.789912880000001</v>
      </c>
      <c r="AP115" s="4">
        <v>10.246870249999999</v>
      </c>
      <c r="AQ115" s="4">
        <v>10.670294269999999</v>
      </c>
      <c r="AR115" s="4">
        <v>12.310622310000001</v>
      </c>
      <c r="AS115" s="4">
        <v>14.942011899999999</v>
      </c>
      <c r="AT115" s="4">
        <v>16.468791080000003</v>
      </c>
      <c r="AU115" s="4"/>
      <c r="AV115" s="41">
        <f>+Datos!Z115/Datos!Z$305*100</f>
        <v>0.12313499439854704</v>
      </c>
      <c r="AW115" s="41">
        <f>+Datos!AA115/Datos!AA$305*100</f>
        <v>0.12909353502879242</v>
      </c>
      <c r="AX115" s="41">
        <f>+Datos!AB115/Datos!AB$305*100</f>
        <v>0.14205941667694319</v>
      </c>
      <c r="AY115" s="41">
        <f>+Datos!AC115/Datos!AC$305*100</f>
        <v>0.13849604934197848</v>
      </c>
      <c r="AZ115" s="41">
        <f>+Datos!AD115/Datos!AD$305*100</f>
        <v>0.15266602432927776</v>
      </c>
      <c r="BA115" s="41">
        <f>+Datos!AE115/Datos!AE$305*100</f>
        <v>0.15836690996134103</v>
      </c>
      <c r="BB115" s="41">
        <f>+Datos!AF115/Datos!AF$305*100</f>
        <v>0.14776073221990274</v>
      </c>
      <c r="BC115" s="41">
        <f>+Datos!AG115/Datos!AG$305*100</f>
        <v>0.14137052197350397</v>
      </c>
      <c r="BD115" s="41">
        <f>+Datos!AH115/Datos!AH$305*100</f>
        <v>0.14839037801747912</v>
      </c>
      <c r="BE115" s="41">
        <f>+Datos!AI115/Datos!AI$305*100</f>
        <v>0.15090563739200163</v>
      </c>
      <c r="BF115" s="41">
        <f>+Datos!AJ115/Datos!AJ$305*100</f>
        <v>0.15099339354861777</v>
      </c>
      <c r="BG115" s="41">
        <f>+Datos!AK115/Datos!AK$305*100</f>
        <v>0.1553368037180744</v>
      </c>
      <c r="BH115" s="41">
        <f>+Datos!AL115/Datos!AL$305*100</f>
        <v>0.14153931839896611</v>
      </c>
      <c r="BI115" s="41">
        <f>+Datos!AM115/Datos!AM$305*100</f>
        <v>0.13904653528131522</v>
      </c>
      <c r="BJ115" s="41">
        <f>+Datos!AN115/Datos!AN$305*100</f>
        <v>0.13809254960996184</v>
      </c>
      <c r="BK115" s="41">
        <f>+Datos!AO115/Datos!AO$305*100</f>
        <v>0.14273619230104162</v>
      </c>
      <c r="BL115" s="41">
        <f>+Datos!AP115/Datos!AP$305*100</f>
        <v>0.13513536654827829</v>
      </c>
      <c r="BM115" s="41">
        <f>+Datos!AQ115/Datos!AQ$305*100</f>
        <v>0.13429630826231789</v>
      </c>
      <c r="BN115" s="41">
        <f>+Datos!AR115/Datos!AR$305*100</f>
        <v>0.13445980756071546</v>
      </c>
      <c r="BO115" s="41">
        <f>+Datos!AS115/Datos!AS$305*100</f>
        <v>0.14394347289795689</v>
      </c>
      <c r="BP115" s="41">
        <f>+Datos!AT115/Datos!AT$305*100</f>
        <v>0.13816299262036333</v>
      </c>
    </row>
    <row r="116" spans="1:68" thickBot="1" x14ac:dyDescent="0.3">
      <c r="A116" s="3">
        <v>113</v>
      </c>
      <c r="B116" s="19">
        <v>11250</v>
      </c>
      <c r="C116" s="4">
        <v>549</v>
      </c>
      <c r="D116" s="4">
        <v>448</v>
      </c>
      <c r="E116" s="4">
        <v>602</v>
      </c>
      <c r="F116" s="4">
        <v>641</v>
      </c>
      <c r="G116" s="4">
        <v>689</v>
      </c>
      <c r="H116" s="4">
        <v>732</v>
      </c>
      <c r="I116" s="4">
        <v>907</v>
      </c>
      <c r="J116" s="4">
        <v>1008</v>
      </c>
      <c r="K116" s="4">
        <v>1462</v>
      </c>
      <c r="L116" s="4">
        <v>1242</v>
      </c>
      <c r="M116" s="4">
        <v>863</v>
      </c>
      <c r="N116" s="4">
        <v>763</v>
      </c>
      <c r="O116" s="4">
        <v>802</v>
      </c>
      <c r="P116" s="4">
        <v>719</v>
      </c>
      <c r="Q116" s="4">
        <v>810</v>
      </c>
      <c r="R116" s="4">
        <v>875</v>
      </c>
      <c r="S116" s="4">
        <v>871</v>
      </c>
      <c r="T116" s="4">
        <v>980</v>
      </c>
      <c r="U116" s="4">
        <v>1166</v>
      </c>
      <c r="V116" s="4">
        <v>1356</v>
      </c>
      <c r="W116" s="4">
        <v>1416</v>
      </c>
      <c r="X116" s="4"/>
      <c r="Y116" s="19">
        <f t="shared" si="1"/>
        <v>11250</v>
      </c>
      <c r="Z116" s="4">
        <v>6.1761798399999996</v>
      </c>
      <c r="AA116" s="4">
        <v>5.0410518500000014</v>
      </c>
      <c r="AB116" s="4">
        <v>6.7721891499999991</v>
      </c>
      <c r="AC116" s="4">
        <v>7.2115219599999998</v>
      </c>
      <c r="AD116" s="4">
        <v>7.7514609100000014</v>
      </c>
      <c r="AE116" s="4">
        <v>8.2347535399999998</v>
      </c>
      <c r="AF116" s="4">
        <v>10.20363927</v>
      </c>
      <c r="AG116" s="4">
        <v>11.338941549999999</v>
      </c>
      <c r="AH116" s="4">
        <v>16.447491490000001</v>
      </c>
      <c r="AI116" s="4">
        <v>13.972545199999999</v>
      </c>
      <c r="AJ116" s="4">
        <v>9.7073943199999988</v>
      </c>
      <c r="AK116" s="4">
        <v>8.5838473400000002</v>
      </c>
      <c r="AL116" s="4">
        <v>9.0217804499999996</v>
      </c>
      <c r="AM116" s="4">
        <v>8.0892860500000001</v>
      </c>
      <c r="AN116" s="4">
        <v>9.1126997799999998</v>
      </c>
      <c r="AO116" s="4">
        <v>9.8436005600000005</v>
      </c>
      <c r="AP116" s="4">
        <v>9.7991174400000016</v>
      </c>
      <c r="AQ116" s="4">
        <v>11.02633956</v>
      </c>
      <c r="AR116" s="4">
        <v>13.116691799999998</v>
      </c>
      <c r="AS116" s="4">
        <v>15.254153329999998</v>
      </c>
      <c r="AT116" s="4">
        <v>15.931421059999998</v>
      </c>
      <c r="AU116" s="4"/>
      <c r="AV116" s="41">
        <f>+Datos!Z116/Datos!Z$305*100</f>
        <v>0.12867076037070505</v>
      </c>
      <c r="AW116" s="41">
        <f>+Datos!AA116/Datos!AA$305*100</f>
        <v>0.12607177179389983</v>
      </c>
      <c r="AX116" s="41">
        <f>+Datos!AB116/Datos!AB$305*100</f>
        <v>0.15323032434850956</v>
      </c>
      <c r="AY116" s="41">
        <f>+Datos!AC116/Datos!AC$305*100</f>
        <v>0.14474550159286809</v>
      </c>
      <c r="AZ116" s="41">
        <f>+Datos!AD116/Datos!AD$305*100</f>
        <v>0.14519011937997708</v>
      </c>
      <c r="BA116" s="41">
        <f>+Datos!AE116/Datos!AE$305*100</f>
        <v>0.15249441929646398</v>
      </c>
      <c r="BB116" s="41">
        <f>+Datos!AF116/Datos!AF$305*100</f>
        <v>0.1589031382299054</v>
      </c>
      <c r="BC116" s="41">
        <f>+Datos!AG116/Datos!AG$305*100</f>
        <v>0.14234654639311148</v>
      </c>
      <c r="BD116" s="41">
        <f>+Datos!AH116/Datos!AH$305*100</f>
        <v>0.14930513946727614</v>
      </c>
      <c r="BE116" s="41">
        <f>+Datos!AI116/Datos!AI$305*100</f>
        <v>0.14915605222008815</v>
      </c>
      <c r="BF116" s="41">
        <f>+Datos!AJ116/Datos!AJ$305*100</f>
        <v>0.14460299576874294</v>
      </c>
      <c r="BG116" s="41">
        <f>+Datos!AK116/Datos!AK$305*100</f>
        <v>0.14284670964125934</v>
      </c>
      <c r="BH116" s="41">
        <f>+Datos!AL116/Datos!AL$305*100</f>
        <v>0.14156460230786355</v>
      </c>
      <c r="BI116" s="41">
        <f>+Datos!AM116/Datos!AM$305*100</f>
        <v>0.12753968347816433</v>
      </c>
      <c r="BJ116" s="41">
        <f>+Datos!AN116/Datos!AN$305*100</f>
        <v>0.13404614822700367</v>
      </c>
      <c r="BK116" s="41">
        <f>+Datos!AO116/Datos!AO$305*100</f>
        <v>0.1435189546310652</v>
      </c>
      <c r="BL116" s="41">
        <f>+Datos!AP116/Datos!AP$305*100</f>
        <v>0.12923041814685091</v>
      </c>
      <c r="BM116" s="41">
        <f>+Datos!AQ116/Datos!AQ$305*100</f>
        <v>0.13877749376772819</v>
      </c>
      <c r="BN116" s="41">
        <f>+Datos!AR116/Datos!AR$305*100</f>
        <v>0.14326390744914455</v>
      </c>
      <c r="BO116" s="41">
        <f>+Datos!AS116/Datos!AS$305*100</f>
        <v>0.14695047903409406</v>
      </c>
      <c r="BP116" s="41">
        <f>+Datos!AT116/Datos!AT$305*100</f>
        <v>0.13365478981743692</v>
      </c>
    </row>
    <row r="117" spans="1:68" thickBot="1" x14ac:dyDescent="0.3">
      <c r="A117" s="3">
        <v>114</v>
      </c>
      <c r="B117" s="19">
        <v>11350</v>
      </c>
      <c r="C117" s="4">
        <v>554</v>
      </c>
      <c r="D117" s="4">
        <v>456</v>
      </c>
      <c r="E117" s="4">
        <v>550</v>
      </c>
      <c r="F117" s="4">
        <v>601</v>
      </c>
      <c r="G117" s="4">
        <v>666</v>
      </c>
      <c r="H117" s="4">
        <v>735</v>
      </c>
      <c r="I117" s="4">
        <v>857</v>
      </c>
      <c r="J117" s="4">
        <v>1066</v>
      </c>
      <c r="K117" s="4">
        <v>1456</v>
      </c>
      <c r="L117" s="4">
        <v>1217</v>
      </c>
      <c r="M117" s="4">
        <v>890</v>
      </c>
      <c r="N117" s="4">
        <v>759</v>
      </c>
      <c r="O117" s="4">
        <v>796</v>
      </c>
      <c r="P117" s="4">
        <v>771</v>
      </c>
      <c r="Q117" s="4">
        <v>837</v>
      </c>
      <c r="R117" s="4">
        <v>795</v>
      </c>
      <c r="S117" s="4">
        <v>839</v>
      </c>
      <c r="T117" s="4">
        <v>936</v>
      </c>
      <c r="U117" s="4">
        <v>1057</v>
      </c>
      <c r="V117" s="4">
        <v>1243</v>
      </c>
      <c r="W117" s="4">
        <v>1478</v>
      </c>
      <c r="X117" s="4"/>
      <c r="Y117" s="19">
        <f t="shared" si="1"/>
        <v>11350</v>
      </c>
      <c r="Z117" s="4">
        <v>6.2867349000000008</v>
      </c>
      <c r="AA117" s="4">
        <v>5.1756140400000001</v>
      </c>
      <c r="AB117" s="4">
        <v>6.2428046899999998</v>
      </c>
      <c r="AC117" s="4">
        <v>6.8198592099999997</v>
      </c>
      <c r="AD117" s="4">
        <v>7.5595404999999989</v>
      </c>
      <c r="AE117" s="4">
        <v>8.3412444499999978</v>
      </c>
      <c r="AF117" s="4">
        <v>9.7276248499999998</v>
      </c>
      <c r="AG117" s="4">
        <v>12.098533830000001</v>
      </c>
      <c r="AH117" s="4">
        <v>16.524953059999998</v>
      </c>
      <c r="AI117" s="4">
        <v>13.814907590000001</v>
      </c>
      <c r="AJ117" s="4">
        <v>10.10161424</v>
      </c>
      <c r="AK117" s="4">
        <v>8.6150304600000016</v>
      </c>
      <c r="AL117" s="4">
        <v>9.0349579299999991</v>
      </c>
      <c r="AM117" s="4">
        <v>8.7504032099999982</v>
      </c>
      <c r="AN117" s="4">
        <v>9.5010418399999992</v>
      </c>
      <c r="AO117" s="4">
        <v>9.0242505900000012</v>
      </c>
      <c r="AP117" s="4">
        <v>9.5228425999999988</v>
      </c>
      <c r="AQ117" s="4">
        <v>10.622465629999999</v>
      </c>
      <c r="AR117" s="4">
        <v>11.99794722</v>
      </c>
      <c r="AS117" s="4">
        <v>14.106812400000001</v>
      </c>
      <c r="AT117" s="4">
        <v>16.773810939999997</v>
      </c>
      <c r="AU117" s="4"/>
      <c r="AV117" s="41">
        <f>+Datos!Z117/Datos!Z$305*100</f>
        <v>0.13097399699942167</v>
      </c>
      <c r="AW117" s="41">
        <f>+Datos!AA117/Datos!AA$305*100</f>
        <v>0.12943704043515913</v>
      </c>
      <c r="AX117" s="41">
        <f>+Datos!AB117/Datos!AB$305*100</f>
        <v>0.14125225481823656</v>
      </c>
      <c r="AY117" s="41">
        <f>+Datos!AC117/Datos!AC$305*100</f>
        <v>0.13688427319774688</v>
      </c>
      <c r="AZ117" s="41">
        <f>+Datos!AD117/Datos!AD$305*100</f>
        <v>0.14159531995276117</v>
      </c>
      <c r="BA117" s="41">
        <f>+Datos!AE117/Datos!AE$305*100</f>
        <v>0.15446646003841455</v>
      </c>
      <c r="BB117" s="41">
        <f>+Datos!AF117/Datos!AF$305*100</f>
        <v>0.15149007871465187</v>
      </c>
      <c r="BC117" s="41">
        <f>+Datos!AG117/Datos!AG$305*100</f>
        <v>0.15188229867193592</v>
      </c>
      <c r="BD117" s="41">
        <f>+Datos!AH117/Datos!AH$305*100</f>
        <v>0.15000831116487118</v>
      </c>
      <c r="BE117" s="41">
        <f>+Datos!AI117/Datos!AI$305*100</f>
        <v>0.1474732805237039</v>
      </c>
      <c r="BF117" s="41">
        <f>+Datos!AJ117/Datos!AJ$305*100</f>
        <v>0.15047536270311862</v>
      </c>
      <c r="BG117" s="41">
        <f>+Datos!AK117/Datos!AK$305*100</f>
        <v>0.14336563849820577</v>
      </c>
      <c r="BH117" s="41">
        <f>+Datos!AL117/Datos!AL$305*100</f>
        <v>0.1417713757630544</v>
      </c>
      <c r="BI117" s="41">
        <f>+Datos!AM117/Datos!AM$305*100</f>
        <v>0.13796318350118339</v>
      </c>
      <c r="BJ117" s="41">
        <f>+Datos!AN117/Datos!AN$305*100</f>
        <v>0.13975858895195642</v>
      </c>
      <c r="BK117" s="41">
        <f>+Datos!AO117/Datos!AO$305*100</f>
        <v>0.13157289379137235</v>
      </c>
      <c r="BL117" s="41">
        <f>+Datos!AP117/Datos!AP$305*100</f>
        <v>0.12558691521760601</v>
      </c>
      <c r="BM117" s="41">
        <f>+Datos!AQ117/Datos!AQ$305*100</f>
        <v>0.13369433706839623</v>
      </c>
      <c r="BN117" s="41">
        <f>+Datos!AR117/Datos!AR$305*100</f>
        <v>0.131044689188001</v>
      </c>
      <c r="BO117" s="41">
        <f>+Datos!AS117/Datos!AS$305*100</f>
        <v>0.13589760080273813</v>
      </c>
      <c r="BP117" s="41">
        <f>+Datos!AT117/Datos!AT$305*100</f>
        <v>0.14072192098745046</v>
      </c>
    </row>
    <row r="118" spans="1:68" thickBot="1" x14ac:dyDescent="0.3">
      <c r="A118" s="3">
        <v>115</v>
      </c>
      <c r="B118" s="19">
        <v>11450</v>
      </c>
      <c r="C118" s="4">
        <v>570</v>
      </c>
      <c r="D118" s="4">
        <v>436</v>
      </c>
      <c r="E118" s="4">
        <v>529</v>
      </c>
      <c r="F118" s="4">
        <v>618</v>
      </c>
      <c r="G118" s="4">
        <v>662</v>
      </c>
      <c r="H118" s="4">
        <v>723</v>
      </c>
      <c r="I118" s="4">
        <v>877</v>
      </c>
      <c r="J118" s="4">
        <v>1108</v>
      </c>
      <c r="K118" s="4">
        <v>1411</v>
      </c>
      <c r="L118" s="4">
        <v>1207</v>
      </c>
      <c r="M118" s="4">
        <v>898</v>
      </c>
      <c r="N118" s="4">
        <v>723</v>
      </c>
      <c r="O118" s="4">
        <v>763</v>
      </c>
      <c r="P118" s="4">
        <v>691</v>
      </c>
      <c r="Q118" s="4">
        <v>802</v>
      </c>
      <c r="R118" s="4">
        <v>780</v>
      </c>
      <c r="S118" s="4">
        <v>914</v>
      </c>
      <c r="T118" s="4">
        <v>939</v>
      </c>
      <c r="U118" s="4">
        <v>1068</v>
      </c>
      <c r="V118" s="4">
        <v>1289</v>
      </c>
      <c r="W118" s="4">
        <v>1451</v>
      </c>
      <c r="X118" s="4"/>
      <c r="Y118" s="19">
        <f t="shared" si="1"/>
        <v>11450</v>
      </c>
      <c r="Z118" s="4">
        <v>6.5272669699999994</v>
      </c>
      <c r="AA118" s="4">
        <v>4.9928412900000012</v>
      </c>
      <c r="AB118" s="4">
        <v>6.0560000399999998</v>
      </c>
      <c r="AC118" s="4">
        <v>7.077145859999999</v>
      </c>
      <c r="AD118" s="4">
        <v>7.5789200100000009</v>
      </c>
      <c r="AE118" s="4">
        <v>8.2776214199999991</v>
      </c>
      <c r="AF118" s="4">
        <v>10.0418225</v>
      </c>
      <c r="AG118" s="4">
        <v>12.68663699</v>
      </c>
      <c r="AH118" s="4">
        <v>16.154524200000001</v>
      </c>
      <c r="AI118" s="4">
        <v>13.820348269999997</v>
      </c>
      <c r="AJ118" s="4">
        <v>10.28220799</v>
      </c>
      <c r="AK118" s="4">
        <v>8.27767534</v>
      </c>
      <c r="AL118" s="4">
        <v>8.7367690899999992</v>
      </c>
      <c r="AM118" s="4">
        <v>7.9114598500000008</v>
      </c>
      <c r="AN118" s="4">
        <v>9.1827081400000008</v>
      </c>
      <c r="AO118" s="4">
        <v>8.9294906499999982</v>
      </c>
      <c r="AP118" s="4">
        <v>10.46492117</v>
      </c>
      <c r="AQ118" s="4">
        <v>10.750096150000001</v>
      </c>
      <c r="AR118" s="4">
        <v>12.228184889999998</v>
      </c>
      <c r="AS118" s="4">
        <v>14.759681109999999</v>
      </c>
      <c r="AT118" s="4">
        <v>16.61355919</v>
      </c>
      <c r="AU118" s="4"/>
      <c r="AV118" s="41">
        <f>+Datos!Z118/Datos!Z$305*100</f>
        <v>0.13598509530650066</v>
      </c>
      <c r="AW118" s="41">
        <f>+Datos!AA118/Datos!AA$305*100</f>
        <v>0.12486607288438037</v>
      </c>
      <c r="AX118" s="41">
        <f>+Datos!AB118/Datos!AB$305*100</f>
        <v>0.13702553632657868</v>
      </c>
      <c r="AY118" s="41">
        <f>+Datos!AC118/Datos!AC$305*100</f>
        <v>0.14204838216308913</v>
      </c>
      <c r="AZ118" s="41">
        <f>+Datos!AD118/Datos!AD$305*100</f>
        <v>0.14195831131698203</v>
      </c>
      <c r="BA118" s="41">
        <f>+Datos!AE118/Datos!AE$305*100</f>
        <v>0.15328826363379802</v>
      </c>
      <c r="BB118" s="41">
        <f>+Datos!AF118/Datos!AF$305*100</f>
        <v>0.15638313611195256</v>
      </c>
      <c r="BC118" s="41">
        <f>+Datos!AG118/Datos!AG$305*100</f>
        <v>0.15926521473863664</v>
      </c>
      <c r="BD118" s="41">
        <f>+Datos!AH118/Datos!AH$305*100</f>
        <v>0.14664567482372276</v>
      </c>
      <c r="BE118" s="41">
        <f>+Datos!AI118/Datos!AI$305*100</f>
        <v>0.14753135944480072</v>
      </c>
      <c r="BF118" s="41">
        <f>+Datos!AJ118/Datos!AJ$305*100</f>
        <v>0.15316551789886546</v>
      </c>
      <c r="BG118" s="41">
        <f>+Datos!AK118/Datos!AK$305*100</f>
        <v>0.13775159773491413</v>
      </c>
      <c r="BH118" s="41">
        <f>+Datos!AL118/Datos!AL$305*100</f>
        <v>0.13709236758044638</v>
      </c>
      <c r="BI118" s="41">
        <f>+Datos!AM118/Datos!AM$305*100</f>
        <v>0.12473598768573718</v>
      </c>
      <c r="BJ118" s="41">
        <f>+Datos!AN118/Datos!AN$305*100</f>
        <v>0.13507595840710923</v>
      </c>
      <c r="BK118" s="41">
        <f>+Datos!AO118/Datos!AO$305*100</f>
        <v>0.13019130100458592</v>
      </c>
      <c r="BL118" s="41">
        <f>+Datos!AP118/Datos!AP$305*100</f>
        <v>0.1380110144565154</v>
      </c>
      <c r="BM118" s="41">
        <f>+Datos!AQ118/Datos!AQ$305*100</f>
        <v>0.13530069460867428</v>
      </c>
      <c r="BN118" s="41">
        <f>+Datos!AR118/Datos!AR$305*100</f>
        <v>0.1335594046931855</v>
      </c>
      <c r="BO118" s="41">
        <f>+Datos!AS118/Datos!AS$305*100</f>
        <v>0.14218699409814894</v>
      </c>
      <c r="BP118" s="41">
        <f>+Datos!AT118/Datos!AT$305*100</f>
        <v>0.1393775077123596</v>
      </c>
    </row>
    <row r="119" spans="1:68" thickBot="1" x14ac:dyDescent="0.3">
      <c r="A119" s="3">
        <v>116</v>
      </c>
      <c r="B119" s="19">
        <v>11550</v>
      </c>
      <c r="C119" s="4">
        <v>527</v>
      </c>
      <c r="D119" s="4">
        <v>503</v>
      </c>
      <c r="E119" s="4">
        <v>523</v>
      </c>
      <c r="F119" s="4">
        <v>586</v>
      </c>
      <c r="G119" s="4">
        <v>628</v>
      </c>
      <c r="H119" s="4">
        <v>654</v>
      </c>
      <c r="I119" s="4">
        <v>820</v>
      </c>
      <c r="J119" s="4">
        <v>971</v>
      </c>
      <c r="K119" s="4">
        <v>1332</v>
      </c>
      <c r="L119" s="4">
        <v>1147</v>
      </c>
      <c r="M119" s="4">
        <v>835</v>
      </c>
      <c r="N119" s="4">
        <v>731</v>
      </c>
      <c r="O119" s="4">
        <v>810</v>
      </c>
      <c r="P119" s="4">
        <v>737</v>
      </c>
      <c r="Q119" s="4">
        <v>822</v>
      </c>
      <c r="R119" s="4">
        <v>786</v>
      </c>
      <c r="S119" s="4">
        <v>850</v>
      </c>
      <c r="T119" s="4">
        <v>875</v>
      </c>
      <c r="U119" s="4">
        <v>1070</v>
      </c>
      <c r="V119" s="4">
        <v>1249</v>
      </c>
      <c r="W119" s="4">
        <v>1434</v>
      </c>
      <c r="X119" s="4"/>
      <c r="Y119" s="19">
        <f t="shared" si="1"/>
        <v>11550</v>
      </c>
      <c r="Z119" s="4">
        <v>6.08654896</v>
      </c>
      <c r="AA119" s="4">
        <v>5.8103838200000002</v>
      </c>
      <c r="AB119" s="4">
        <v>6.0409478100000005</v>
      </c>
      <c r="AC119" s="4">
        <v>6.7673297900000007</v>
      </c>
      <c r="AD119" s="4">
        <v>7.2533309199999998</v>
      </c>
      <c r="AE119" s="4">
        <v>7.5536641000000007</v>
      </c>
      <c r="AF119" s="4">
        <v>9.4695699499999986</v>
      </c>
      <c r="AG119" s="4">
        <v>11.21371199</v>
      </c>
      <c r="AH119" s="4">
        <v>15.383685620000001</v>
      </c>
      <c r="AI119" s="4">
        <v>13.247601599999999</v>
      </c>
      <c r="AJ119" s="4">
        <v>9.6445183100000005</v>
      </c>
      <c r="AK119" s="4">
        <v>8.4432466900000005</v>
      </c>
      <c r="AL119" s="4">
        <v>9.3557528899999998</v>
      </c>
      <c r="AM119" s="4">
        <v>8.512063040000001</v>
      </c>
      <c r="AN119" s="4">
        <v>9.494558679999999</v>
      </c>
      <c r="AO119" s="4">
        <v>9.0778293399999992</v>
      </c>
      <c r="AP119" s="4">
        <v>9.8168276699999986</v>
      </c>
      <c r="AQ119" s="4">
        <v>10.107090550000001</v>
      </c>
      <c r="AR119" s="4">
        <v>12.35730336</v>
      </c>
      <c r="AS119" s="4">
        <v>14.42467555</v>
      </c>
      <c r="AT119" s="4">
        <v>16.562110760000003</v>
      </c>
      <c r="AU119" s="4"/>
      <c r="AV119" s="41">
        <f>+Datos!Z119/Datos!Z$305*100</f>
        <v>0.12680344533437746</v>
      </c>
      <c r="AW119" s="41">
        <f>+Datos!AA119/Datos!AA$305*100</f>
        <v>0.14531201122043763</v>
      </c>
      <c r="AX119" s="41">
        <f>+Datos!AB119/Datos!AB$305*100</f>
        <v>0.13668495840797931</v>
      </c>
      <c r="AY119" s="41">
        <f>+Datos!AC119/Datos!AC$305*100</f>
        <v>0.13582993303370716</v>
      </c>
      <c r="AZ119" s="41">
        <f>+Datos!AD119/Datos!AD$305*100</f>
        <v>0.13585980686797772</v>
      </c>
      <c r="BA119" s="41">
        <f>+Datos!AE119/Datos!AE$305*100</f>
        <v>0.13988173597361206</v>
      </c>
      <c r="BB119" s="41">
        <f>+Datos!AF119/Datos!AF$305*100</f>
        <v>0.14747134261858397</v>
      </c>
      <c r="BC119" s="41">
        <f>+Datos!AG119/Datos!AG$305*100</f>
        <v>0.14077444239259929</v>
      </c>
      <c r="BD119" s="41">
        <f>+Datos!AH119/Datos!AH$305*100</f>
        <v>0.13964824535165821</v>
      </c>
      <c r="BE119" s="41">
        <f>+Datos!AI119/Datos!AI$305*100</f>
        <v>0.14141732431400711</v>
      </c>
      <c r="BF119" s="41">
        <f>+Datos!AJ119/Datos!AJ$305*100</f>
        <v>0.14366638403666845</v>
      </c>
      <c r="BG119" s="41">
        <f>+Datos!AK119/Datos!AK$305*100</f>
        <v>0.14050692662434444</v>
      </c>
      <c r="BH119" s="41">
        <f>+Datos!AL119/Datos!AL$305*100</f>
        <v>0.14680510620977205</v>
      </c>
      <c r="BI119" s="41">
        <f>+Datos!AM119/Datos!AM$305*100</f>
        <v>0.13420539453760338</v>
      </c>
      <c r="BJ119" s="41">
        <f>+Datos!AN119/Datos!AN$305*100</f>
        <v>0.13966322285328972</v>
      </c>
      <c r="BK119" s="41">
        <f>+Datos!AO119/Datos!AO$305*100</f>
        <v>0.1323540679302018</v>
      </c>
      <c r="BL119" s="41">
        <f>+Datos!AP119/Datos!AP$305*100</f>
        <v>0.1294639800408062</v>
      </c>
      <c r="BM119" s="41">
        <f>+Datos!AQ119/Datos!AQ$305*100</f>
        <v>0.12720782705629732</v>
      </c>
      <c r="BN119" s="41">
        <f>+Datos!AR119/Datos!AR$305*100</f>
        <v>0.13496967008770025</v>
      </c>
      <c r="BO119" s="41">
        <f>+Datos!AS119/Datos!AS$305*100</f>
        <v>0.13895972697580616</v>
      </c>
      <c r="BP119" s="41">
        <f>+Datos!AT119/Datos!AT$305*100</f>
        <v>0.13894588713863992</v>
      </c>
    </row>
    <row r="120" spans="1:68" thickBot="1" x14ac:dyDescent="0.3">
      <c r="A120" s="3">
        <v>117</v>
      </c>
      <c r="B120" s="19">
        <v>11650</v>
      </c>
      <c r="C120" s="4">
        <v>544</v>
      </c>
      <c r="D120" s="4">
        <v>441</v>
      </c>
      <c r="E120" s="4">
        <v>513</v>
      </c>
      <c r="F120" s="4">
        <v>603</v>
      </c>
      <c r="G120" s="4">
        <v>662</v>
      </c>
      <c r="H120" s="4">
        <v>672</v>
      </c>
      <c r="I120" s="4">
        <v>762</v>
      </c>
      <c r="J120" s="4">
        <v>947</v>
      </c>
      <c r="K120" s="4">
        <v>1374</v>
      </c>
      <c r="L120" s="4">
        <v>1160</v>
      </c>
      <c r="M120" s="4">
        <v>804</v>
      </c>
      <c r="N120" s="4">
        <v>706</v>
      </c>
      <c r="O120" s="4">
        <v>718</v>
      </c>
      <c r="P120" s="4">
        <v>712</v>
      </c>
      <c r="Q120" s="4">
        <v>728</v>
      </c>
      <c r="R120" s="4">
        <v>769</v>
      </c>
      <c r="S120" s="4">
        <v>886</v>
      </c>
      <c r="T120" s="4">
        <v>899</v>
      </c>
      <c r="U120" s="4">
        <v>1090</v>
      </c>
      <c r="V120" s="4">
        <v>1145</v>
      </c>
      <c r="W120" s="4">
        <v>1369</v>
      </c>
      <c r="X120" s="4"/>
      <c r="Y120" s="19">
        <f t="shared" si="1"/>
        <v>11650</v>
      </c>
      <c r="Z120" s="4">
        <v>6.3379692399999996</v>
      </c>
      <c r="AA120" s="4">
        <v>5.1370073699999992</v>
      </c>
      <c r="AB120" s="4">
        <v>5.9758783900000001</v>
      </c>
      <c r="AC120" s="4">
        <v>7.0252057300000006</v>
      </c>
      <c r="AD120" s="4">
        <v>7.7130816200000005</v>
      </c>
      <c r="AE120" s="4">
        <v>7.8280203999999998</v>
      </c>
      <c r="AF120" s="4">
        <v>8.8769443799999994</v>
      </c>
      <c r="AG120" s="4">
        <v>11.03291641</v>
      </c>
      <c r="AH120" s="4">
        <v>16.007312580000001</v>
      </c>
      <c r="AI120" s="4">
        <v>13.513529259999999</v>
      </c>
      <c r="AJ120" s="4">
        <v>9.3664686400000008</v>
      </c>
      <c r="AK120" s="4">
        <v>8.2231177999999989</v>
      </c>
      <c r="AL120" s="4">
        <v>8.36543481</v>
      </c>
      <c r="AM120" s="4">
        <v>8.2938665599999997</v>
      </c>
      <c r="AN120" s="4">
        <v>8.4821243299999995</v>
      </c>
      <c r="AO120" s="4">
        <v>8.9573478899999994</v>
      </c>
      <c r="AP120" s="4">
        <v>10.321797310000001</v>
      </c>
      <c r="AQ120" s="4">
        <v>10.472742290000001</v>
      </c>
      <c r="AR120" s="4">
        <v>12.698448639999999</v>
      </c>
      <c r="AS120" s="4">
        <v>13.340039220000001</v>
      </c>
      <c r="AT120" s="4">
        <v>15.950033130000001</v>
      </c>
      <c r="AU120" s="4"/>
      <c r="AV120" s="41">
        <f>+Datos!Z120/Datos!Z$305*100</f>
        <v>0.13204138196159448</v>
      </c>
      <c r="AW120" s="41">
        <f>+Datos!AA120/Datos!AA$305*100</f>
        <v>0.12847152541274126</v>
      </c>
      <c r="AX120" s="41">
        <f>+Datos!AB120/Datos!AB$305*100</f>
        <v>0.13521267107061671</v>
      </c>
      <c r="AY120" s="41">
        <f>+Datos!AC120/Datos!AC$305*100</f>
        <v>0.14100586988740738</v>
      </c>
      <c r="AZ120" s="41">
        <f>+Datos!AD120/Datos!AD$305*100</f>
        <v>0.14447124925194352</v>
      </c>
      <c r="BA120" s="41">
        <f>+Datos!AE120/Datos!AE$305*100</f>
        <v>0.14496237432491194</v>
      </c>
      <c r="BB120" s="41">
        <f>+Datos!AF120/Datos!AF$305*100</f>
        <v>0.13824227636325698</v>
      </c>
      <c r="BC120" s="41">
        <f>+Datos!AG120/Datos!AG$305*100</f>
        <v>0.13850477495471225</v>
      </c>
      <c r="BD120" s="41">
        <f>+Datos!AH120/Datos!AH$305*100</f>
        <v>0.14530933417453215</v>
      </c>
      <c r="BE120" s="41">
        <f>+Datos!AI120/Datos!AI$305*100</f>
        <v>0.14425608556859415</v>
      </c>
      <c r="BF120" s="41">
        <f>+Datos!AJ120/Datos!AJ$305*100</f>
        <v>0.13952450889189633</v>
      </c>
      <c r="BG120" s="41">
        <f>+Datos!AK120/Datos!AK$305*100</f>
        <v>0.13684368724135199</v>
      </c>
      <c r="BH120" s="41">
        <f>+Datos!AL120/Datos!AL$305*100</f>
        <v>0.13126560312271934</v>
      </c>
      <c r="BI120" s="41">
        <f>+Datos!AM120/Datos!AM$305*100</f>
        <v>0.13076520095027813</v>
      </c>
      <c r="BJ120" s="41">
        <f>+Datos!AN120/Datos!AN$305*100</f>
        <v>0.12477049860837774</v>
      </c>
      <c r="BK120" s="41">
        <f>+Datos!AO120/Datos!AO$305*100</f>
        <v>0.13059745746525675</v>
      </c>
      <c r="BL120" s="41">
        <f>+Datos!AP120/Datos!AP$305*100</f>
        <v>0.13612350199553694</v>
      </c>
      <c r="BM120" s="41">
        <f>+Datos!AQ120/Datos!AQ$305*100</f>
        <v>0.13180991932752509</v>
      </c>
      <c r="BN120" s="41">
        <f>+Datos!AR120/Datos!AR$305*100</f>
        <v>0.13869574725455361</v>
      </c>
      <c r="BO120" s="41">
        <f>+Datos!AS120/Datos!AS$305*100</f>
        <v>0.12851091183522298</v>
      </c>
      <c r="BP120" s="41">
        <f>+Datos!AT120/Datos!AT$305*100</f>
        <v>0.13381093359736398</v>
      </c>
    </row>
    <row r="121" spans="1:68" thickBot="1" x14ac:dyDescent="0.3">
      <c r="A121" s="3">
        <v>118</v>
      </c>
      <c r="B121" s="19">
        <v>11750</v>
      </c>
      <c r="C121" s="4">
        <v>519</v>
      </c>
      <c r="D121" s="4">
        <v>463</v>
      </c>
      <c r="E121" s="4">
        <v>482</v>
      </c>
      <c r="F121" s="4">
        <v>567</v>
      </c>
      <c r="G121" s="4">
        <v>597</v>
      </c>
      <c r="H121" s="4">
        <v>679</v>
      </c>
      <c r="I121" s="4">
        <v>765</v>
      </c>
      <c r="J121" s="4">
        <v>980</v>
      </c>
      <c r="K121" s="4">
        <v>1416</v>
      </c>
      <c r="L121" s="4">
        <v>1174</v>
      </c>
      <c r="M121" s="4">
        <v>815</v>
      </c>
      <c r="N121" s="4">
        <v>711</v>
      </c>
      <c r="O121" s="4">
        <v>729</v>
      </c>
      <c r="P121" s="4">
        <v>728</v>
      </c>
      <c r="Q121" s="4">
        <v>765</v>
      </c>
      <c r="R121" s="4">
        <v>758</v>
      </c>
      <c r="S121" s="4">
        <v>853</v>
      </c>
      <c r="T121" s="4">
        <v>821</v>
      </c>
      <c r="U121" s="4">
        <v>1060</v>
      </c>
      <c r="V121" s="4">
        <v>1185</v>
      </c>
      <c r="W121" s="4">
        <v>1326</v>
      </c>
      <c r="X121" s="4"/>
      <c r="Y121" s="19">
        <f t="shared" si="1"/>
        <v>11750</v>
      </c>
      <c r="Z121" s="4">
        <v>6.0978032100000013</v>
      </c>
      <c r="AA121" s="4">
        <v>5.4400726399999995</v>
      </c>
      <c r="AB121" s="4">
        <v>5.66376525</v>
      </c>
      <c r="AC121" s="4">
        <v>6.66180109</v>
      </c>
      <c r="AD121" s="4">
        <v>7.0144610199999997</v>
      </c>
      <c r="AE121" s="4">
        <v>7.9782710000000003</v>
      </c>
      <c r="AF121" s="4">
        <v>8.9886463400000025</v>
      </c>
      <c r="AG121" s="4">
        <v>11.514472450000001</v>
      </c>
      <c r="AH121" s="4">
        <v>16.637731580000001</v>
      </c>
      <c r="AI121" s="4">
        <v>13.794176360000002</v>
      </c>
      <c r="AJ121" s="4">
        <v>9.5744950200000023</v>
      </c>
      <c r="AK121" s="4">
        <v>8.3535233799999986</v>
      </c>
      <c r="AL121" s="4">
        <v>8.5658445399999987</v>
      </c>
      <c r="AM121" s="4">
        <v>8.5520928600000001</v>
      </c>
      <c r="AN121" s="4">
        <v>8.9892585900000022</v>
      </c>
      <c r="AO121" s="4">
        <v>8.906538789999999</v>
      </c>
      <c r="AP121" s="4">
        <v>10.021075699999999</v>
      </c>
      <c r="AQ121" s="4">
        <v>9.6474131900000017</v>
      </c>
      <c r="AR121" s="4">
        <v>12.456728419999997</v>
      </c>
      <c r="AS121" s="4">
        <v>13.92233034</v>
      </c>
      <c r="AT121" s="4">
        <v>15.580609429999999</v>
      </c>
      <c r="AU121" s="4"/>
      <c r="AV121" s="41">
        <f>+Datos!Z121/Datos!Z$305*100</f>
        <v>0.12703790950841648</v>
      </c>
      <c r="AW121" s="41">
        <f>+Datos!AA121/Datos!AA$305*100</f>
        <v>0.13605089112747729</v>
      </c>
      <c r="AX121" s="41">
        <f>+Datos!AB121/Datos!AB$305*100</f>
        <v>0.12815067138095479</v>
      </c>
      <c r="AY121" s="41">
        <f>+Datos!AC121/Datos!AC$305*100</f>
        <v>0.13371182194721698</v>
      </c>
      <c r="AZ121" s="41">
        <f>+Datos!AD121/Datos!AD$305*100</f>
        <v>0.13138561165497711</v>
      </c>
      <c r="BA121" s="41">
        <f>+Datos!AE121/Datos!AE$305*100</f>
        <v>0.14774477429409733</v>
      </c>
      <c r="BB121" s="41">
        <f>+Datos!AF121/Datos!AF$305*100</f>
        <v>0.13998183139070866</v>
      </c>
      <c r="BC121" s="41">
        <f>+Datos!AG121/Datos!AG$305*100</f>
        <v>0.14455012221102145</v>
      </c>
      <c r="BD121" s="41">
        <f>+Datos!AH121/Datos!AH$305*100</f>
        <v>0.15103207899401103</v>
      </c>
      <c r="BE121" s="41">
        <f>+Datos!AI121/Datos!AI$305*100</f>
        <v>0.14725197593100403</v>
      </c>
      <c r="BF121" s="41">
        <f>+Datos!AJ121/Datos!AJ$305*100</f>
        <v>0.1426233052068818</v>
      </c>
      <c r="BG121" s="41">
        <f>+Datos!AK121/Datos!AK$305*100</f>
        <v>0.13901381064686213</v>
      </c>
      <c r="BH121" s="41">
        <f>+Datos!AL121/Datos!AL$305*100</f>
        <v>0.13441031761486549</v>
      </c>
      <c r="BI121" s="41">
        <f>+Datos!AM121/Datos!AM$305*100</f>
        <v>0.13483652447180663</v>
      </c>
      <c r="BJ121" s="41">
        <f>+Datos!AN121/Datos!AN$305*100</f>
        <v>0.13223035088356727</v>
      </c>
      <c r="BK121" s="41">
        <f>+Datos!AO121/Datos!AO$305*100</f>
        <v>0.12985666461478523</v>
      </c>
      <c r="BL121" s="41">
        <f>+Datos!AP121/Datos!AP$305*100</f>
        <v>0.13215759591837756</v>
      </c>
      <c r="BM121" s="41">
        <f>+Datos!AQ121/Datos!AQ$305*100</f>
        <v>0.12142232846762827</v>
      </c>
      <c r="BN121" s="41">
        <f>+Datos!AR121/Datos!AR$305*100</f>
        <v>0.13605561636219954</v>
      </c>
      <c r="BO121" s="41">
        <f>+Datos!AS121/Datos!AS$305*100</f>
        <v>0.13412039780079371</v>
      </c>
      <c r="BP121" s="41">
        <f>+Datos!AT121/Datos!AT$305*100</f>
        <v>0.1307116967627385</v>
      </c>
    </row>
    <row r="122" spans="1:68" thickBot="1" x14ac:dyDescent="0.3">
      <c r="A122" s="3">
        <v>119</v>
      </c>
      <c r="B122" s="19">
        <v>11850</v>
      </c>
      <c r="C122" s="4">
        <v>557</v>
      </c>
      <c r="D122" s="4">
        <v>418</v>
      </c>
      <c r="E122" s="4">
        <v>493</v>
      </c>
      <c r="F122" s="4">
        <v>599</v>
      </c>
      <c r="G122" s="4">
        <v>614</v>
      </c>
      <c r="H122" s="4">
        <v>651</v>
      </c>
      <c r="I122" s="4">
        <v>751</v>
      </c>
      <c r="J122" s="4">
        <v>969</v>
      </c>
      <c r="K122" s="4">
        <v>1321</v>
      </c>
      <c r="L122" s="4">
        <v>1114</v>
      </c>
      <c r="M122" s="4">
        <v>784</v>
      </c>
      <c r="N122" s="4">
        <v>717</v>
      </c>
      <c r="O122" s="4">
        <v>736</v>
      </c>
      <c r="P122" s="4">
        <v>727</v>
      </c>
      <c r="Q122" s="4">
        <v>784</v>
      </c>
      <c r="R122" s="4">
        <v>784</v>
      </c>
      <c r="S122" s="4">
        <v>774</v>
      </c>
      <c r="T122" s="4">
        <v>854</v>
      </c>
      <c r="U122" s="4">
        <v>972</v>
      </c>
      <c r="V122" s="4">
        <v>1144</v>
      </c>
      <c r="W122" s="4">
        <v>1353</v>
      </c>
      <c r="X122" s="4"/>
      <c r="Y122" s="19">
        <f t="shared" si="1"/>
        <v>11850</v>
      </c>
      <c r="Z122" s="4">
        <v>6.5995858300000014</v>
      </c>
      <c r="AA122" s="4">
        <v>4.9530419500000002</v>
      </c>
      <c r="AB122" s="4">
        <v>5.8414692500000003</v>
      </c>
      <c r="AC122" s="4">
        <v>7.0985376099999984</v>
      </c>
      <c r="AD122" s="4">
        <v>7.2757941200000014</v>
      </c>
      <c r="AE122" s="4">
        <v>7.7149641400000002</v>
      </c>
      <c r="AF122" s="4">
        <v>8.89912773</v>
      </c>
      <c r="AG122" s="4">
        <v>11.482007040000001</v>
      </c>
      <c r="AH122" s="4">
        <v>15.652068470000003</v>
      </c>
      <c r="AI122" s="4">
        <v>13.200367590000003</v>
      </c>
      <c r="AJ122" s="4">
        <v>9.2911483999999991</v>
      </c>
      <c r="AK122" s="4">
        <v>8.4968901700000004</v>
      </c>
      <c r="AL122" s="4">
        <v>8.7208496999999987</v>
      </c>
      <c r="AM122" s="4">
        <v>8.6148758900000004</v>
      </c>
      <c r="AN122" s="4">
        <v>9.29158975</v>
      </c>
      <c r="AO122" s="4">
        <v>9.29247348</v>
      </c>
      <c r="AP122" s="4">
        <v>9.1716595200000004</v>
      </c>
      <c r="AQ122" s="4">
        <v>10.12023434</v>
      </c>
      <c r="AR122" s="4">
        <v>11.519155139999999</v>
      </c>
      <c r="AS122" s="4">
        <v>13.55543451</v>
      </c>
      <c r="AT122" s="4">
        <v>16.032591839999998</v>
      </c>
      <c r="AU122" s="4"/>
      <c r="AV122" s="41">
        <f>+Datos!Z122/Datos!Z$305*100</f>
        <v>0.13749174228673866</v>
      </c>
      <c r="AW122" s="41">
        <f>+Datos!AA122/Datos!AA$305*100</f>
        <v>0.1238707303528355</v>
      </c>
      <c r="AX122" s="41">
        <f>+Datos!AB122/Datos!AB$305*100</f>
        <v>0.1321714748397636</v>
      </c>
      <c r="AY122" s="41">
        <f>+Datos!AC122/Datos!AC$305*100</f>
        <v>0.14247774500783586</v>
      </c>
      <c r="AZ122" s="41">
        <f>+Datos!AD122/Datos!AD$305*100</f>
        <v>0.1362805578370562</v>
      </c>
      <c r="BA122" s="41">
        <f>+Datos!AE122/Datos!AE$305*100</f>
        <v>0.1428687538379374</v>
      </c>
      <c r="BB122" s="41">
        <f>+Datos!AF122/Datos!AF$305*100</f>
        <v>0.1385877417249948</v>
      </c>
      <c r="BC122" s="41">
        <f>+Datos!AG122/Datos!AG$305*100</f>
        <v>0.14414255868577017</v>
      </c>
      <c r="BD122" s="41">
        <f>+Datos!AH122/Datos!AH$305*100</f>
        <v>0.14208454020393024</v>
      </c>
      <c r="BE122" s="41">
        <f>+Datos!AI122/Datos!AI$305*100</f>
        <v>0.14091310419080985</v>
      </c>
      <c r="BF122" s="41">
        <f>+Datos!AJ122/Datos!AJ$305*100</f>
        <v>0.13840252579458034</v>
      </c>
      <c r="BG122" s="41">
        <f>+Datos!AK122/Datos!AK$305*100</f>
        <v>0.14139962593599209</v>
      </c>
      <c r="BH122" s="41">
        <f>+Datos!AL122/Datos!AL$305*100</f>
        <v>0.13684256964678754</v>
      </c>
      <c r="BI122" s="41">
        <f>+Datos!AM122/Datos!AM$305*100</f>
        <v>0.13582639276481875</v>
      </c>
      <c r="BJ122" s="41">
        <f>+Datos!AN122/Datos!AN$305*100</f>
        <v>0.13667758698981389</v>
      </c>
      <c r="BK122" s="41">
        <f>+Datos!AO122/Datos!AO$305*100</f>
        <v>0.13548356332192502</v>
      </c>
      <c r="BL122" s="41">
        <f>+Datos!AP122/Datos!AP$305*100</f>
        <v>0.12095552503860448</v>
      </c>
      <c r="BM122" s="41">
        <f>+Datos!AQ122/Datos!AQ$305*100</f>
        <v>0.12737325477824288</v>
      </c>
      <c r="BN122" s="41">
        <f>+Datos!AR122/Datos!AR$305*100</f>
        <v>0.12581519799598384</v>
      </c>
      <c r="BO122" s="41">
        <f>+Datos!AS122/Datos!AS$305*100</f>
        <v>0.13058591661342572</v>
      </c>
      <c r="BP122" s="41">
        <f>+Datos!AT122/Datos!AT$305*100</f>
        <v>0.1345035502190132</v>
      </c>
    </row>
    <row r="123" spans="1:68" thickBot="1" x14ac:dyDescent="0.3">
      <c r="A123" s="3">
        <v>120</v>
      </c>
      <c r="B123" s="19">
        <v>11950</v>
      </c>
      <c r="C123" s="4">
        <v>507</v>
      </c>
      <c r="D123" s="4">
        <v>431</v>
      </c>
      <c r="E123" s="4">
        <v>495</v>
      </c>
      <c r="F123" s="4">
        <v>571</v>
      </c>
      <c r="G123" s="4">
        <v>617</v>
      </c>
      <c r="H123" s="4">
        <v>605</v>
      </c>
      <c r="I123" s="4">
        <v>779</v>
      </c>
      <c r="J123" s="4">
        <v>938</v>
      </c>
      <c r="K123" s="4">
        <v>1321</v>
      </c>
      <c r="L123" s="4">
        <v>1113</v>
      </c>
      <c r="M123" s="4">
        <v>742</v>
      </c>
      <c r="N123" s="4">
        <v>763</v>
      </c>
      <c r="O123" s="4">
        <v>723</v>
      </c>
      <c r="P123" s="4">
        <v>600</v>
      </c>
      <c r="Q123" s="4">
        <v>754</v>
      </c>
      <c r="R123" s="4">
        <v>692</v>
      </c>
      <c r="S123" s="4">
        <v>768</v>
      </c>
      <c r="T123" s="4">
        <v>839</v>
      </c>
      <c r="U123" s="4">
        <v>1010</v>
      </c>
      <c r="V123" s="4">
        <v>1188</v>
      </c>
      <c r="W123" s="4">
        <v>1356</v>
      </c>
      <c r="X123" s="4"/>
      <c r="Y123" s="19">
        <f t="shared" si="1"/>
        <v>11950</v>
      </c>
      <c r="Z123" s="4">
        <v>6.0580483899999997</v>
      </c>
      <c r="AA123" s="4">
        <v>5.1498062400000002</v>
      </c>
      <c r="AB123" s="4">
        <v>5.9145783900000009</v>
      </c>
      <c r="AC123" s="4">
        <v>6.8223692099999997</v>
      </c>
      <c r="AD123" s="4">
        <v>7.3726049199999997</v>
      </c>
      <c r="AE123" s="4">
        <v>7.2312058200000005</v>
      </c>
      <c r="AF123" s="4">
        <v>9.308426739999998</v>
      </c>
      <c r="AG123" s="4">
        <v>11.210027389999999</v>
      </c>
      <c r="AH123" s="4">
        <v>15.784731059999999</v>
      </c>
      <c r="AI123" s="4">
        <v>13.30026586</v>
      </c>
      <c r="AJ123" s="4">
        <v>8.8686437800000011</v>
      </c>
      <c r="AK123" s="4">
        <v>9.1177911400000013</v>
      </c>
      <c r="AL123" s="4">
        <v>8.6394138000000016</v>
      </c>
      <c r="AM123" s="4">
        <v>7.1708526199999998</v>
      </c>
      <c r="AN123" s="4">
        <v>9.0098545100000003</v>
      </c>
      <c r="AO123" s="4">
        <v>8.2698064199999983</v>
      </c>
      <c r="AP123" s="4">
        <v>9.1768551800000004</v>
      </c>
      <c r="AQ123" s="4">
        <v>10.02721139</v>
      </c>
      <c r="AR123" s="4">
        <v>12.069471620000002</v>
      </c>
      <c r="AS123" s="4">
        <v>14.196427729999998</v>
      </c>
      <c r="AT123" s="4">
        <v>16.2019564</v>
      </c>
      <c r="AU123" s="4"/>
      <c r="AV123" s="41">
        <f>+Datos!Z123/Datos!Z$305*100</f>
        <v>0.12620968185794043</v>
      </c>
      <c r="AW123" s="41">
        <f>+Datos!AA123/Datos!AA$305*100</f>
        <v>0.12879161262189384</v>
      </c>
      <c r="AX123" s="41">
        <f>+Datos!AB123/Datos!AB$305*100</f>
        <v>0.13382567217343386</v>
      </c>
      <c r="AY123" s="41">
        <f>+Datos!AC123/Datos!AC$305*100</f>
        <v>0.1369346524673398</v>
      </c>
      <c r="AZ123" s="41">
        <f>+Datos!AD123/Datos!AD$305*100</f>
        <v>0.13809388977183221</v>
      </c>
      <c r="BA123" s="41">
        <f>+Datos!AE123/Datos!AE$305*100</f>
        <v>0.13391032615338122</v>
      </c>
      <c r="BB123" s="41">
        <f>+Datos!AF123/Datos!AF$305*100</f>
        <v>0.14496182997354898</v>
      </c>
      <c r="BC123" s="41">
        <f>+Datos!AG123/Datos!AG$305*100</f>
        <v>0.14072818674496873</v>
      </c>
      <c r="BD123" s="41">
        <f>+Datos!AH123/Datos!AH$305*100</f>
        <v>0.14328880934819957</v>
      </c>
      <c r="BE123" s="41">
        <f>+Datos!AI123/Datos!AI$305*100</f>
        <v>0.14197951201869904</v>
      </c>
      <c r="BF123" s="41">
        <f>+Datos!AJ123/Datos!AJ$305*100</f>
        <v>0.13210882516141867</v>
      </c>
      <c r="BG123" s="41">
        <f>+Datos!AK123/Datos!AK$305*100</f>
        <v>0.15173224918340955</v>
      </c>
      <c r="BH123" s="41">
        <f>+Datos!AL123/Datos!AL$305*100</f>
        <v>0.13556472423024532</v>
      </c>
      <c r="BI123" s="41">
        <f>+Datos!AM123/Datos!AM$305*100</f>
        <v>0.11305920791654603</v>
      </c>
      <c r="BJ123" s="41">
        <f>+Datos!AN123/Datos!AN$305*100</f>
        <v>0.13253331310243138</v>
      </c>
      <c r="BK123" s="41">
        <f>+Datos!AO123/Datos!AO$305*100</f>
        <v>0.12057315462622464</v>
      </c>
      <c r="BL123" s="41">
        <f>+Datos!AP123/Datos!AP$305*100</f>
        <v>0.12102404522100457</v>
      </c>
      <c r="BM123" s="41">
        <f>+Datos!AQ123/Datos!AQ$305*100</f>
        <v>0.12620246806397262</v>
      </c>
      <c r="BN123" s="41">
        <f>+Datos!AR123/Datos!AR$305*100</f>
        <v>0.13182589722263333</v>
      </c>
      <c r="BO123" s="41">
        <f>+Datos!AS123/Datos!AS$305*100</f>
        <v>0.13676090769282942</v>
      </c>
      <c r="BP123" s="41">
        <f>+Datos!AT123/Datos!AT$305*100</f>
        <v>0.13592441434557612</v>
      </c>
    </row>
    <row r="124" spans="1:68" thickBot="1" x14ac:dyDescent="0.3">
      <c r="A124" s="3">
        <v>121</v>
      </c>
      <c r="B124" s="19">
        <v>12050</v>
      </c>
      <c r="C124" s="4">
        <v>514</v>
      </c>
      <c r="D124" s="4">
        <v>406</v>
      </c>
      <c r="E124" s="4">
        <v>472</v>
      </c>
      <c r="F124" s="4">
        <v>535</v>
      </c>
      <c r="G124" s="4">
        <v>576</v>
      </c>
      <c r="H124" s="4">
        <v>606</v>
      </c>
      <c r="I124" s="4">
        <v>716</v>
      </c>
      <c r="J124" s="4">
        <v>906</v>
      </c>
      <c r="K124" s="4">
        <v>1317</v>
      </c>
      <c r="L124" s="4">
        <v>1098</v>
      </c>
      <c r="M124" s="4">
        <v>786</v>
      </c>
      <c r="N124" s="4">
        <v>735</v>
      </c>
      <c r="O124" s="4">
        <v>684</v>
      </c>
      <c r="P124" s="4">
        <v>651</v>
      </c>
      <c r="Q124" s="4">
        <v>695</v>
      </c>
      <c r="R124" s="4">
        <v>688</v>
      </c>
      <c r="S124" s="4">
        <v>757</v>
      </c>
      <c r="T124" s="4">
        <v>796</v>
      </c>
      <c r="U124" s="4">
        <v>950</v>
      </c>
      <c r="V124" s="4">
        <v>1081</v>
      </c>
      <c r="W124" s="4">
        <v>1244</v>
      </c>
      <c r="X124" s="4"/>
      <c r="Y124" s="19">
        <f t="shared" si="1"/>
        <v>12050</v>
      </c>
      <c r="Z124" s="4">
        <v>6.1943930400000013</v>
      </c>
      <c r="AA124" s="4">
        <v>4.8929759200000005</v>
      </c>
      <c r="AB124" s="4">
        <v>5.6857102099999999</v>
      </c>
      <c r="AC124" s="4">
        <v>6.4464253599999992</v>
      </c>
      <c r="AD124" s="4">
        <v>6.9408595199999992</v>
      </c>
      <c r="AE124" s="4">
        <v>7.3023919299999998</v>
      </c>
      <c r="AF124" s="4">
        <v>8.629450069999999</v>
      </c>
      <c r="AG124" s="4">
        <v>10.91659703</v>
      </c>
      <c r="AH124" s="4">
        <v>15.869307649999998</v>
      </c>
      <c r="AI124" s="4">
        <v>13.23116765</v>
      </c>
      <c r="AJ124" s="4">
        <v>9.4708295399999969</v>
      </c>
      <c r="AK124" s="4">
        <v>8.8559792500000007</v>
      </c>
      <c r="AL124" s="4">
        <v>8.24173592</v>
      </c>
      <c r="AM124" s="4">
        <v>7.8445621499999998</v>
      </c>
      <c r="AN124" s="4">
        <v>8.3747427800000001</v>
      </c>
      <c r="AO124" s="4">
        <v>8.2902529000000005</v>
      </c>
      <c r="AP124" s="4">
        <v>9.1211496400000005</v>
      </c>
      <c r="AQ124" s="4">
        <v>9.5920887500000003</v>
      </c>
      <c r="AR124" s="4">
        <v>11.44849552</v>
      </c>
      <c r="AS124" s="4">
        <v>13.025455460000002</v>
      </c>
      <c r="AT124" s="4">
        <v>14.9892875</v>
      </c>
      <c r="AU124" s="4"/>
      <c r="AV124" s="41">
        <f>+Datos!Z124/Datos!Z$305*100</f>
        <v>0.12905020306076506</v>
      </c>
      <c r="AW124" s="41">
        <f>+Datos!AA124/Datos!AA$305*100</f>
        <v>0.12236853774461516</v>
      </c>
      <c r="AX124" s="41">
        <f>+Datos!AB124/Datos!AB$305*100</f>
        <v>0.1286472070305261</v>
      </c>
      <c r="AY124" s="41">
        <f>+Datos!AC124/Datos!AC$305*100</f>
        <v>0.12938892474982977</v>
      </c>
      <c r="AZ124" s="41">
        <f>+Datos!AD124/Datos!AD$305*100</f>
        <v>0.13000700564823595</v>
      </c>
      <c r="BA124" s="41">
        <f>+Datos!AE124/Datos!AE$305*100</f>
        <v>0.13522857866132748</v>
      </c>
      <c r="BB124" s="41">
        <f>+Datos!AF124/Datos!AF$305*100</f>
        <v>0.13438800226434081</v>
      </c>
      <c r="BC124" s="41">
        <f>+Datos!AG124/Datos!AG$305*100</f>
        <v>0.13704452736911743</v>
      </c>
      <c r="BD124" s="41">
        <f>+Datos!AH124/Datos!AH$305*100</f>
        <v>0.14405656895295718</v>
      </c>
      <c r="BE124" s="41">
        <f>+Datos!AI124/Datos!AI$305*100</f>
        <v>0.14124189291841699</v>
      </c>
      <c r="BF124" s="41">
        <f>+Datos!AJ124/Datos!AJ$305*100</f>
        <v>0.14107908659664969</v>
      </c>
      <c r="BG124" s="41">
        <f>+Datos!AK124/Datos!AK$305*100</f>
        <v>0.1473753488856627</v>
      </c>
      <c r="BH124" s="41">
        <f>+Datos!AL124/Datos!AL$305*100</f>
        <v>0.12932459111673839</v>
      </c>
      <c r="BI124" s="41">
        <f>+Datos!AM124/Datos!AM$305*100</f>
        <v>0.12368124547107444</v>
      </c>
      <c r="BJ124" s="41">
        <f>+Datos!AN124/Datos!AN$305*100</f>
        <v>0.12319093563410567</v>
      </c>
      <c r="BK124" s="41">
        <f>+Datos!AO124/Datos!AO$305*100</f>
        <v>0.12087126276435953</v>
      </c>
      <c r="BL124" s="41">
        <f>+Datos!AP124/Datos!AP$305*100</f>
        <v>0.12028940250737505</v>
      </c>
      <c r="BM124" s="41">
        <f>+Datos!AQ124/Datos!AQ$305*100</f>
        <v>0.12072601514573895</v>
      </c>
      <c r="BN124" s="41">
        <f>+Datos!AR124/Datos!AR$305*100</f>
        <v>0.12504343531264692</v>
      </c>
      <c r="BO124" s="41">
        <f>+Datos!AS124/Datos!AS$305*100</f>
        <v>0.12548037757820651</v>
      </c>
      <c r="BP124" s="41">
        <f>+Datos!AT124/Datos!AT$305*100</f>
        <v>0.12575087073404076</v>
      </c>
    </row>
    <row r="125" spans="1:68" thickBot="1" x14ac:dyDescent="0.3">
      <c r="A125" s="3">
        <v>122</v>
      </c>
      <c r="B125" s="19">
        <v>12150</v>
      </c>
      <c r="C125" s="4">
        <v>469</v>
      </c>
      <c r="D125" s="4">
        <v>405</v>
      </c>
      <c r="E125" s="4">
        <v>434</v>
      </c>
      <c r="F125" s="4">
        <v>522</v>
      </c>
      <c r="G125" s="4">
        <v>588</v>
      </c>
      <c r="H125" s="4">
        <v>561</v>
      </c>
      <c r="I125" s="4">
        <v>731</v>
      </c>
      <c r="J125" s="4">
        <v>894</v>
      </c>
      <c r="K125" s="4">
        <v>1291</v>
      </c>
      <c r="L125" s="4">
        <v>1047</v>
      </c>
      <c r="M125" s="4">
        <v>809</v>
      </c>
      <c r="N125" s="4">
        <v>645</v>
      </c>
      <c r="O125" s="4">
        <v>679</v>
      </c>
      <c r="P125" s="4">
        <v>597</v>
      </c>
      <c r="Q125" s="4">
        <v>758</v>
      </c>
      <c r="R125" s="4">
        <v>655</v>
      </c>
      <c r="S125" s="4">
        <v>768</v>
      </c>
      <c r="T125" s="4">
        <v>805</v>
      </c>
      <c r="U125" s="4">
        <v>968</v>
      </c>
      <c r="V125" s="4">
        <v>1098</v>
      </c>
      <c r="W125" s="4">
        <v>1246</v>
      </c>
      <c r="X125" s="4"/>
      <c r="Y125" s="19">
        <f t="shared" si="1"/>
        <v>12150</v>
      </c>
      <c r="Z125" s="4">
        <v>5.6985357899999993</v>
      </c>
      <c r="AA125" s="4">
        <v>4.9198535100000012</v>
      </c>
      <c r="AB125" s="4">
        <v>5.2733682200000001</v>
      </c>
      <c r="AC125" s="4">
        <v>6.3429555699999991</v>
      </c>
      <c r="AD125" s="4">
        <v>7.1437886300000004</v>
      </c>
      <c r="AE125" s="4">
        <v>6.8167832900000009</v>
      </c>
      <c r="AF125" s="4">
        <v>8.8806468299999999</v>
      </c>
      <c r="AG125" s="4">
        <v>10.86289953</v>
      </c>
      <c r="AH125" s="4">
        <v>15.68448791</v>
      </c>
      <c r="AI125" s="4">
        <v>12.721464839999999</v>
      </c>
      <c r="AJ125" s="4">
        <v>9.8301824399999997</v>
      </c>
      <c r="AK125" s="4">
        <v>7.8363852199999986</v>
      </c>
      <c r="AL125" s="4">
        <v>8.2507591399999995</v>
      </c>
      <c r="AM125" s="4">
        <v>7.2529460199999995</v>
      </c>
      <c r="AN125" s="4">
        <v>9.2105862700000003</v>
      </c>
      <c r="AO125" s="4">
        <v>7.9594681900000017</v>
      </c>
      <c r="AP125" s="4">
        <v>9.3327458199999995</v>
      </c>
      <c r="AQ125" s="4">
        <v>9.7805361699999995</v>
      </c>
      <c r="AR125" s="4">
        <v>11.76084384</v>
      </c>
      <c r="AS125" s="4">
        <v>13.339125649999998</v>
      </c>
      <c r="AT125" s="4">
        <v>15.139331999999998</v>
      </c>
      <c r="AU125" s="4"/>
      <c r="AV125" s="41">
        <f>+Datos!Z125/Datos!Z$305*100</f>
        <v>0.11871981582372063</v>
      </c>
      <c r="AW125" s="41">
        <f>+Datos!AA125/Datos!AA$305*100</f>
        <v>0.12304071995850173</v>
      </c>
      <c r="AX125" s="41">
        <f>+Datos!AB125/Datos!AB$305*100</f>
        <v>0.1193173883454987</v>
      </c>
      <c r="AY125" s="41">
        <f>+Datos!AC125/Datos!AC$305*100</f>
        <v>0.12731213891511553</v>
      </c>
      <c r="AZ125" s="41">
        <f>+Datos!AD125/Datos!AD$305*100</f>
        <v>0.13380800549183477</v>
      </c>
      <c r="BA125" s="41">
        <f>+Datos!AE125/Datos!AE$305*100</f>
        <v>0.12623588602001914</v>
      </c>
      <c r="BB125" s="41">
        <f>+Datos!AF125/Datos!AF$305*100</f>
        <v>0.13829993529342607</v>
      </c>
      <c r="BC125" s="41">
        <f>+Datos!AG125/Datos!AG$305*100</f>
        <v>0.13637042091559717</v>
      </c>
      <c r="BD125" s="41">
        <f>+Datos!AH125/Datos!AH$305*100</f>
        <v>0.14237883365369997</v>
      </c>
      <c r="BE125" s="41">
        <f>+Datos!AI125/Datos!AI$305*100</f>
        <v>0.13580084707767168</v>
      </c>
      <c r="BF125" s="41">
        <f>+Datos!AJ125/Datos!AJ$305*100</f>
        <v>0.14643206847471416</v>
      </c>
      <c r="BG125" s="41">
        <f>+Datos!AK125/Datos!AK$305*100</f>
        <v>0.13040793944949119</v>
      </c>
      <c r="BH125" s="41">
        <f>+Datos!AL125/Datos!AL$305*100</f>
        <v>0.12946617830763885</v>
      </c>
      <c r="BI125" s="41">
        <f>+Datos!AM125/Datos!AM$305*100</f>
        <v>0.1143535330506716</v>
      </c>
      <c r="BJ125" s="41">
        <f>+Datos!AN125/Datos!AN$305*100</f>
        <v>0.13548604060409691</v>
      </c>
      <c r="BK125" s="41">
        <f>+Datos!AO125/Datos!AO$305*100</f>
        <v>0.11604844661108607</v>
      </c>
      <c r="BL125" s="41">
        <f>+Datos!AP125/Datos!AP$305*100</f>
        <v>0.12307992553019903</v>
      </c>
      <c r="BM125" s="41">
        <f>+Datos!AQ125/Datos!AQ$305*100</f>
        <v>0.12309781410152899</v>
      </c>
      <c r="BN125" s="41">
        <f>+Datos!AR125/Datos!AR$305*100</f>
        <v>0.12845498461872848</v>
      </c>
      <c r="BO125" s="41">
        <f>+Datos!AS125/Datos!AS$305*100</f>
        <v>0.12850211098300734</v>
      </c>
      <c r="BP125" s="41">
        <f>+Datos!AT125/Datos!AT$305*100</f>
        <v>0.12700965148154819</v>
      </c>
    </row>
    <row r="126" spans="1:68" thickBot="1" x14ac:dyDescent="0.3">
      <c r="A126" s="3">
        <v>123</v>
      </c>
      <c r="B126" s="19">
        <v>12250</v>
      </c>
      <c r="C126" s="4">
        <v>438</v>
      </c>
      <c r="D126" s="4">
        <v>447</v>
      </c>
      <c r="E126" s="4">
        <v>442</v>
      </c>
      <c r="F126" s="4">
        <v>515</v>
      </c>
      <c r="G126" s="4">
        <v>590</v>
      </c>
      <c r="H126" s="4">
        <v>584</v>
      </c>
      <c r="I126" s="4">
        <v>710</v>
      </c>
      <c r="J126" s="4">
        <v>905</v>
      </c>
      <c r="K126" s="4">
        <v>1301</v>
      </c>
      <c r="L126" s="4">
        <v>1096</v>
      </c>
      <c r="M126" s="4">
        <v>766</v>
      </c>
      <c r="N126" s="4">
        <v>662</v>
      </c>
      <c r="O126" s="4">
        <v>690</v>
      </c>
      <c r="P126" s="4">
        <v>634</v>
      </c>
      <c r="Q126" s="4">
        <v>698</v>
      </c>
      <c r="R126" s="4">
        <v>669</v>
      </c>
      <c r="S126" s="4">
        <v>712</v>
      </c>
      <c r="T126" s="4">
        <v>766</v>
      </c>
      <c r="U126" s="4">
        <v>879</v>
      </c>
      <c r="V126" s="4">
        <v>1118</v>
      </c>
      <c r="W126" s="4">
        <v>1232</v>
      </c>
      <c r="X126" s="4"/>
      <c r="Y126" s="19">
        <f t="shared" si="1"/>
        <v>12250</v>
      </c>
      <c r="Z126" s="4">
        <v>5.3655370800000002</v>
      </c>
      <c r="AA126" s="4">
        <v>5.4760013399999989</v>
      </c>
      <c r="AB126" s="4">
        <v>5.4144212199999995</v>
      </c>
      <c r="AC126" s="4">
        <v>6.3085085899999997</v>
      </c>
      <c r="AD126" s="4">
        <v>7.2274754499999991</v>
      </c>
      <c r="AE126" s="4">
        <v>7.15446414</v>
      </c>
      <c r="AF126" s="4">
        <v>8.6955653399999999</v>
      </c>
      <c r="AG126" s="4">
        <v>11.08769012</v>
      </c>
      <c r="AH126" s="4">
        <v>15.93736217</v>
      </c>
      <c r="AI126" s="4">
        <v>13.426699840000001</v>
      </c>
      <c r="AJ126" s="4">
        <v>9.3842417400000002</v>
      </c>
      <c r="AK126" s="4">
        <v>8.1092608600000009</v>
      </c>
      <c r="AL126" s="4">
        <v>8.4522384200000005</v>
      </c>
      <c r="AM126" s="4">
        <v>7.7656820199999999</v>
      </c>
      <c r="AN126" s="4">
        <v>8.5502846999999988</v>
      </c>
      <c r="AO126" s="4">
        <v>8.1953505499999988</v>
      </c>
      <c r="AP126" s="4">
        <v>8.7225045899999998</v>
      </c>
      <c r="AQ126" s="4">
        <v>9.3837979300000001</v>
      </c>
      <c r="AR126" s="4">
        <v>10.766856709999999</v>
      </c>
      <c r="AS126" s="4">
        <v>13.696294469999998</v>
      </c>
      <c r="AT126" s="4">
        <v>15.092230839999999</v>
      </c>
      <c r="AU126" s="4"/>
      <c r="AV126" s="41">
        <f>+Datos!Z126/Datos!Z$305*100</f>
        <v>0.11178232398764032</v>
      </c>
      <c r="AW126" s="41">
        <f>+Datos!AA126/Datos!AA$305*100</f>
        <v>0.13694943274181348</v>
      </c>
      <c r="AX126" s="41">
        <f>+Datos!AB126/Datos!AB$305*100</f>
        <v>0.12250891127281241</v>
      </c>
      <c r="AY126" s="41">
        <f>+Datos!AC126/Datos!AC$305*100</f>
        <v>0.12662073903779208</v>
      </c>
      <c r="AZ126" s="41">
        <f>+Datos!AD126/Datos!AD$305*100</f>
        <v>0.13537551638138276</v>
      </c>
      <c r="BA126" s="41">
        <f>+Datos!AE126/Datos!AE$305*100</f>
        <v>0.13248919340537732</v>
      </c>
      <c r="BB126" s="41">
        <f>+Datos!AF126/Datos!AF$305*100</f>
        <v>0.13541762744119376</v>
      </c>
      <c r="BC126" s="41">
        <f>+Datos!AG126/Datos!AG$305*100</f>
        <v>0.13919239190883947</v>
      </c>
      <c r="BD126" s="41">
        <f>+Datos!AH126/Datos!AH$305*100</f>
        <v>0.14467434641805915</v>
      </c>
      <c r="BE126" s="41">
        <f>+Datos!AI126/Datos!AI$305*100</f>
        <v>0.14332918690279059</v>
      </c>
      <c r="BF126" s="41">
        <f>+Datos!AJ126/Datos!AJ$305*100</f>
        <v>0.13978926001041245</v>
      </c>
      <c r="BG126" s="41">
        <f>+Datos!AK126/Datos!AK$305*100</f>
        <v>0.13494895535661391</v>
      </c>
      <c r="BH126" s="41">
        <f>+Datos!AL126/Datos!AL$305*100</f>
        <v>0.13262767556469912</v>
      </c>
      <c r="BI126" s="41">
        <f>+Datos!AM126/Datos!AM$305*100</f>
        <v>0.12243758234051715</v>
      </c>
      <c r="BJ126" s="41">
        <f>+Datos!AN126/Datos!AN$305*100</f>
        <v>0.12577312519334216</v>
      </c>
      <c r="BK126" s="41">
        <f>+Datos!AO126/Datos!AO$305*100</f>
        <v>0.11948759365050109</v>
      </c>
      <c r="BL126" s="41">
        <f>+Datos!AP126/Datos!AP$305*100</f>
        <v>0.11503208552764586</v>
      </c>
      <c r="BM126" s="41">
        <f>+Datos!AQ126/Datos!AQ$305*100</f>
        <v>0.11810446718622508</v>
      </c>
      <c r="BN126" s="41">
        <f>+Datos!AR126/Datos!AR$305*100</f>
        <v>0.11759839956136205</v>
      </c>
      <c r="BO126" s="41">
        <f>+Datos!AS126/Datos!AS$305*100</f>
        <v>0.1319428872791141</v>
      </c>
      <c r="BP126" s="41">
        <f>+Datos!AT126/Datos!AT$305*100</f>
        <v>0.12661450181999268</v>
      </c>
    </row>
    <row r="127" spans="1:68" thickBot="1" x14ac:dyDescent="0.3">
      <c r="A127" s="3">
        <v>124</v>
      </c>
      <c r="B127" s="19">
        <v>12350</v>
      </c>
      <c r="C127" s="4">
        <v>445</v>
      </c>
      <c r="D127" s="4">
        <v>404</v>
      </c>
      <c r="E127" s="4">
        <v>465</v>
      </c>
      <c r="F127" s="4">
        <v>497</v>
      </c>
      <c r="G127" s="4">
        <v>545</v>
      </c>
      <c r="H127" s="4">
        <v>607</v>
      </c>
      <c r="I127" s="4">
        <v>729</v>
      </c>
      <c r="J127" s="4">
        <v>924</v>
      </c>
      <c r="K127" s="4">
        <v>1179</v>
      </c>
      <c r="L127" s="4">
        <v>1023</v>
      </c>
      <c r="M127" s="4">
        <v>699</v>
      </c>
      <c r="N127" s="4">
        <v>696</v>
      </c>
      <c r="O127" s="4">
        <v>660</v>
      </c>
      <c r="P127" s="4">
        <v>605</v>
      </c>
      <c r="Q127" s="4">
        <v>699</v>
      </c>
      <c r="R127" s="4">
        <v>656</v>
      </c>
      <c r="S127" s="4">
        <v>707</v>
      </c>
      <c r="T127" s="4">
        <v>708</v>
      </c>
      <c r="U127" s="4">
        <v>893</v>
      </c>
      <c r="V127" s="4">
        <v>1078</v>
      </c>
      <c r="W127" s="4">
        <v>1273</v>
      </c>
      <c r="X127" s="4"/>
      <c r="Y127" s="19">
        <f t="shared" si="1"/>
        <v>12350</v>
      </c>
      <c r="Z127" s="4">
        <v>5.4951528599999993</v>
      </c>
      <c r="AA127" s="4">
        <v>4.9894030499999991</v>
      </c>
      <c r="AB127" s="4">
        <v>5.7420522099999998</v>
      </c>
      <c r="AC127" s="4">
        <v>6.1379128199999995</v>
      </c>
      <c r="AD127" s="4">
        <v>6.7318643800000002</v>
      </c>
      <c r="AE127" s="4">
        <v>7.4957484199999991</v>
      </c>
      <c r="AF127" s="4">
        <v>9.002628060000001</v>
      </c>
      <c r="AG127" s="4">
        <v>11.41253695</v>
      </c>
      <c r="AH127" s="4">
        <v>14.56321236</v>
      </c>
      <c r="AI127" s="4">
        <v>12.633295650000001</v>
      </c>
      <c r="AJ127" s="4">
        <v>8.6334849200000008</v>
      </c>
      <c r="AK127" s="4">
        <v>8.5951659100000004</v>
      </c>
      <c r="AL127" s="4">
        <v>8.1510943700000009</v>
      </c>
      <c r="AM127" s="4">
        <v>7.4713690700000006</v>
      </c>
      <c r="AN127" s="4">
        <v>8.6326760400000015</v>
      </c>
      <c r="AO127" s="4">
        <v>8.1015301399999995</v>
      </c>
      <c r="AP127" s="4">
        <v>8.7314778800000017</v>
      </c>
      <c r="AQ127" s="4">
        <v>8.7437730399999989</v>
      </c>
      <c r="AR127" s="4">
        <v>11.03050049</v>
      </c>
      <c r="AS127" s="4">
        <v>13.312647050000001</v>
      </c>
      <c r="AT127" s="4">
        <v>15.721651739999999</v>
      </c>
      <c r="AU127" s="4"/>
      <c r="AV127" s="41">
        <f>+Datos!Z127/Datos!Z$305*100</f>
        <v>0.11448266002070535</v>
      </c>
      <c r="AW127" s="41">
        <f>+Datos!AA127/Datos!AA$305*100</f>
        <v>0.12478008586787052</v>
      </c>
      <c r="AX127" s="41">
        <f>+Datos!AB127/Datos!AB$305*100</f>
        <v>0.12992202418982585</v>
      </c>
      <c r="AY127" s="41">
        <f>+Datos!AC127/Datos!AC$305*100</f>
        <v>0.12319663932136113</v>
      </c>
      <c r="AZ127" s="41">
        <f>+Datos!AD127/Datos!AD$305*100</f>
        <v>0.12609238494915084</v>
      </c>
      <c r="BA127" s="41">
        <f>+Datos!AE127/Datos!AE$305*100</f>
        <v>0.13880923053105573</v>
      </c>
      <c r="BB127" s="41">
        <f>+Datos!AF127/Datos!AF$305*100</f>
        <v>0.14019957127028121</v>
      </c>
      <c r="BC127" s="41">
        <f>+Datos!AG127/Datos!AG$305*100</f>
        <v>0.14327044665084052</v>
      </c>
      <c r="BD127" s="41">
        <f>+Datos!AH127/Datos!AH$305*100</f>
        <v>0.13220024791156521</v>
      </c>
      <c r="BE127" s="41">
        <f>+Datos!AI127/Datos!AI$305*100</f>
        <v>0.13485964645032694</v>
      </c>
      <c r="BF127" s="41">
        <f>+Datos!AJ127/Datos!AJ$305*100</f>
        <v>0.12860585881261144</v>
      </c>
      <c r="BG127" s="41">
        <f>+Datos!AK127/Datos!AK$305*100</f>
        <v>0.14303506579652436</v>
      </c>
      <c r="BH127" s="41">
        <f>+Datos!AL127/Datos!AL$305*100</f>
        <v>0.12790229592241029</v>
      </c>
      <c r="BI127" s="41">
        <f>+Datos!AM127/Datos!AM$305*100</f>
        <v>0.11779729885264066</v>
      </c>
      <c r="BJ127" s="41">
        <f>+Datos!AN127/Datos!AN$305*100</f>
        <v>0.1269850867459987</v>
      </c>
      <c r="BK127" s="41">
        <f>+Datos!AO127/Datos!AO$305*100</f>
        <v>0.11811969914033846</v>
      </c>
      <c r="BL127" s="41">
        <f>+Datos!AP127/Datos!AP$305*100</f>
        <v>0.11515042496239125</v>
      </c>
      <c r="BM127" s="41">
        <f>+Datos!AQ127/Datos!AQ$305*100</f>
        <v>0.11004911484560062</v>
      </c>
      <c r="BN127" s="41">
        <f>+Datos!AR127/Datos!AR$305*100</f>
        <v>0.12047798525822676</v>
      </c>
      <c r="BO127" s="41">
        <f>+Datos!AS127/Datos!AS$305*100</f>
        <v>0.12824703009651203</v>
      </c>
      <c r="BP127" s="41">
        <f>+Datos!AT127/Datos!AT$305*100</f>
        <v>0.13189495469229923</v>
      </c>
    </row>
    <row r="128" spans="1:68" thickBot="1" x14ac:dyDescent="0.3">
      <c r="A128" s="3">
        <v>125</v>
      </c>
      <c r="B128" s="19">
        <v>12450</v>
      </c>
      <c r="C128" s="4">
        <v>460</v>
      </c>
      <c r="D128" s="4">
        <v>389</v>
      </c>
      <c r="E128" s="4">
        <v>414</v>
      </c>
      <c r="F128" s="4">
        <v>522</v>
      </c>
      <c r="G128" s="4">
        <v>547</v>
      </c>
      <c r="H128" s="4">
        <v>581</v>
      </c>
      <c r="I128" s="4">
        <v>748</v>
      </c>
      <c r="J128" s="4">
        <v>876</v>
      </c>
      <c r="K128" s="4">
        <v>1159</v>
      </c>
      <c r="L128" s="4">
        <v>995</v>
      </c>
      <c r="M128" s="4">
        <v>697</v>
      </c>
      <c r="N128" s="4">
        <v>643</v>
      </c>
      <c r="O128" s="4">
        <v>623</v>
      </c>
      <c r="P128" s="4">
        <v>569</v>
      </c>
      <c r="Q128" s="4">
        <v>677</v>
      </c>
      <c r="R128" s="4">
        <v>673</v>
      </c>
      <c r="S128" s="4">
        <v>711</v>
      </c>
      <c r="T128" s="4">
        <v>787</v>
      </c>
      <c r="U128" s="4">
        <v>878</v>
      </c>
      <c r="V128" s="4">
        <v>1048</v>
      </c>
      <c r="W128" s="4">
        <v>1229</v>
      </c>
      <c r="X128" s="4"/>
      <c r="Y128" s="19">
        <f t="shared" si="1"/>
        <v>12450</v>
      </c>
      <c r="Z128" s="4">
        <v>5.7267041899999995</v>
      </c>
      <c r="AA128" s="4">
        <v>4.8440205000000001</v>
      </c>
      <c r="AB128" s="4">
        <v>5.1544554000000007</v>
      </c>
      <c r="AC128" s="4">
        <v>6.4984929699999991</v>
      </c>
      <c r="AD128" s="4">
        <v>6.8096790700000005</v>
      </c>
      <c r="AE128" s="4">
        <v>7.2334268500000007</v>
      </c>
      <c r="AF128" s="4">
        <v>9.3138868299999995</v>
      </c>
      <c r="AG128" s="4">
        <v>10.906260710000002</v>
      </c>
      <c r="AH128" s="4">
        <v>14.431335440000002</v>
      </c>
      <c r="AI128" s="4">
        <v>12.388222259999999</v>
      </c>
      <c r="AJ128" s="4">
        <v>8.6781574100000007</v>
      </c>
      <c r="AK128" s="4">
        <v>8.0045137200000003</v>
      </c>
      <c r="AL128" s="4">
        <v>7.756686489999999</v>
      </c>
      <c r="AM128" s="4">
        <v>7.0845804499999989</v>
      </c>
      <c r="AN128" s="4">
        <v>8.4287660400000011</v>
      </c>
      <c r="AO128" s="4">
        <v>8.377226910000001</v>
      </c>
      <c r="AP128" s="4">
        <v>8.8517356299999985</v>
      </c>
      <c r="AQ128" s="4">
        <v>9.7990095499999992</v>
      </c>
      <c r="AR128" s="4">
        <v>10.930363660000001</v>
      </c>
      <c r="AS128" s="4">
        <v>13.04749625</v>
      </c>
      <c r="AT128" s="4">
        <v>15.30208871</v>
      </c>
      <c r="AU128" s="4"/>
      <c r="AV128" s="41">
        <f>+Datos!Z128/Datos!Z$305*100</f>
        <v>0.11930665907315978</v>
      </c>
      <c r="AW128" s="41">
        <f>+Datos!AA128/Datos!AA$305*100</f>
        <v>0.12114421061568183</v>
      </c>
      <c r="AX128" s="41">
        <f>+Datos!AB128/Datos!AB$305*100</f>
        <v>0.11662681819540241</v>
      </c>
      <c r="AY128" s="41">
        <f>+Datos!AC128/Datos!AC$305*100</f>
        <v>0.13043399573040707</v>
      </c>
      <c r="AZ128" s="41">
        <f>+Datos!AD128/Datos!AD$305*100</f>
        <v>0.12754990686170295</v>
      </c>
      <c r="BA128" s="41">
        <f>+Datos!AE128/Datos!AE$305*100</f>
        <v>0.13395145606436701</v>
      </c>
      <c r="BB128" s="41">
        <f>+Datos!AF128/Datos!AF$305*100</f>
        <v>0.14504686095250263</v>
      </c>
      <c r="BC128" s="41">
        <f>+Datos!AG128/Datos!AG$305*100</f>
        <v>0.13691476751032236</v>
      </c>
      <c r="BD128" s="41">
        <f>+Datos!AH128/Datos!AH$305*100</f>
        <v>0.1310031108317202</v>
      </c>
      <c r="BE128" s="41">
        <f>+Datos!AI128/Datos!AI$305*100</f>
        <v>0.13224350323279818</v>
      </c>
      <c r="BF128" s="41">
        <f>+Datos!AJ128/Datos!AJ$305*100</f>
        <v>0.12927130781669074</v>
      </c>
      <c r="BG128" s="41">
        <f>+Datos!AK128/Datos!AK$305*100</f>
        <v>0.13320582273779308</v>
      </c>
      <c r="BH128" s="41">
        <f>+Datos!AL128/Datos!AL$305*100</f>
        <v>0.12171347377264406</v>
      </c>
      <c r="BI128" s="41">
        <f>+Datos!AM128/Datos!AM$305*100</f>
        <v>0.11169899822847665</v>
      </c>
      <c r="BJ128" s="41">
        <f>+Datos!AN128/Datos!AN$305*100</f>
        <v>0.12398560791482313</v>
      </c>
      <c r="BK128" s="41">
        <f>+Datos!AO128/Datos!AO$305*100</f>
        <v>0.12213933727827214</v>
      </c>
      <c r="BL128" s="41">
        <f>+Datos!AP128/Datos!AP$305*100</f>
        <v>0.11673637996426323</v>
      </c>
      <c r="BM128" s="41">
        <f>+Datos!AQ128/Datos!AQ$305*100</f>
        <v>0.12333032003551264</v>
      </c>
      <c r="BN128" s="41">
        <f>+Datos!AR128/Datos!AR$305*100</f>
        <v>0.11938426484730955</v>
      </c>
      <c r="BO128" s="41">
        <f>+Datos!AS128/Datos!AS$305*100</f>
        <v>0.1256927069404937</v>
      </c>
      <c r="BP128" s="41">
        <f>+Datos!AT128/Datos!AT$305*100</f>
        <v>0.12837507982497734</v>
      </c>
    </row>
    <row r="129" spans="1:68" thickBot="1" x14ac:dyDescent="0.3">
      <c r="A129" s="3">
        <v>126</v>
      </c>
      <c r="B129" s="19">
        <v>12550</v>
      </c>
      <c r="C129" s="4">
        <v>415</v>
      </c>
      <c r="D129" s="4">
        <v>370</v>
      </c>
      <c r="E129" s="4">
        <v>397</v>
      </c>
      <c r="F129" s="4">
        <v>508</v>
      </c>
      <c r="G129" s="4">
        <v>528</v>
      </c>
      <c r="H129" s="4">
        <v>554</v>
      </c>
      <c r="I129" s="4">
        <v>742</v>
      </c>
      <c r="J129" s="4">
        <v>873</v>
      </c>
      <c r="K129" s="4">
        <v>1190</v>
      </c>
      <c r="L129" s="4">
        <v>1029</v>
      </c>
      <c r="M129" s="4">
        <v>750</v>
      </c>
      <c r="N129" s="4">
        <v>592</v>
      </c>
      <c r="O129" s="4">
        <v>657</v>
      </c>
      <c r="P129" s="4">
        <v>571</v>
      </c>
      <c r="Q129" s="4">
        <v>650</v>
      </c>
      <c r="R129" s="4">
        <v>702</v>
      </c>
      <c r="S129" s="4">
        <v>723</v>
      </c>
      <c r="T129" s="4">
        <v>776</v>
      </c>
      <c r="U129" s="4">
        <v>902</v>
      </c>
      <c r="V129" s="4">
        <v>1020</v>
      </c>
      <c r="W129" s="4">
        <v>1210</v>
      </c>
      <c r="X129" s="4"/>
      <c r="Y129" s="19">
        <f t="shared" si="1"/>
        <v>12550</v>
      </c>
      <c r="Z129" s="4">
        <v>5.2080575700000002</v>
      </c>
      <c r="AA129" s="4">
        <v>4.6439285300000002</v>
      </c>
      <c r="AB129" s="4">
        <v>4.9826791500000001</v>
      </c>
      <c r="AC129" s="4">
        <v>6.3754235899999987</v>
      </c>
      <c r="AD129" s="4">
        <v>6.6258374799999995</v>
      </c>
      <c r="AE129" s="4">
        <v>6.9519213999999998</v>
      </c>
      <c r="AF129" s="4">
        <v>9.3119959800000007</v>
      </c>
      <c r="AG129" s="4">
        <v>10.95647997</v>
      </c>
      <c r="AH129" s="4">
        <v>14.933738230000001</v>
      </c>
      <c r="AI129" s="4">
        <v>12.91450466</v>
      </c>
      <c r="AJ129" s="4">
        <v>9.4127232800000016</v>
      </c>
      <c r="AK129" s="4">
        <v>7.4306629400000004</v>
      </c>
      <c r="AL129" s="4">
        <v>8.2464178700000019</v>
      </c>
      <c r="AM129" s="4">
        <v>7.1668462800000006</v>
      </c>
      <c r="AN129" s="4">
        <v>8.1578502999999998</v>
      </c>
      <c r="AO129" s="4">
        <v>8.8107204899999996</v>
      </c>
      <c r="AP129" s="4">
        <v>9.0732015299999986</v>
      </c>
      <c r="AQ129" s="4">
        <v>9.7393557799999986</v>
      </c>
      <c r="AR129" s="4">
        <v>11.320386969999999</v>
      </c>
      <c r="AS129" s="4">
        <v>12.801703310000001</v>
      </c>
      <c r="AT129" s="4">
        <v>15.184424929999999</v>
      </c>
      <c r="AU129" s="4"/>
      <c r="AV129" s="41">
        <f>+Datos!Z129/Datos!Z$305*100</f>
        <v>0.10850149201392208</v>
      </c>
      <c r="AW129" s="41">
        <f>+Datos!AA129/Datos!AA$305*100</f>
        <v>0.11614010632748017</v>
      </c>
      <c r="AX129" s="41">
        <f>+Datos!AB129/Datos!AB$305*100</f>
        <v>0.11274013843500755</v>
      </c>
      <c r="AY129" s="41">
        <f>+Datos!AC129/Datos!AC$305*100</f>
        <v>0.12796381825086386</v>
      </c>
      <c r="AZ129" s="41">
        <f>+Datos!AD129/Datos!AD$305*100</f>
        <v>0.12410642921161634</v>
      </c>
      <c r="BA129" s="41">
        <f>+Datos!AE129/Datos!AE$305*100</f>
        <v>0.12873842692900567</v>
      </c>
      <c r="BB129" s="41">
        <f>+Datos!AF129/Datos!AF$305*100</f>
        <v>0.14501741440005489</v>
      </c>
      <c r="BC129" s="41">
        <f>+Datos!AG129/Datos!AG$305*100</f>
        <v>0.13754520891368399</v>
      </c>
      <c r="BD129" s="41">
        <f>+Datos!AH129/Datos!AH$305*100</f>
        <v>0.13556376487889238</v>
      </c>
      <c r="BE129" s="41">
        <f>+Datos!AI129/Datos!AI$305*100</f>
        <v>0.13786153516708841</v>
      </c>
      <c r="BF129" s="41">
        <f>+Datos!AJ129/Datos!AJ$305*100</f>
        <v>0.14021352587129565</v>
      </c>
      <c r="BG129" s="41">
        <f>+Datos!AK129/Datos!AK$305*100</f>
        <v>0.12365617763097901</v>
      </c>
      <c r="BH129" s="41">
        <f>+Datos!AL129/Datos!AL$305*100</f>
        <v>0.12939805758973105</v>
      </c>
      <c r="BI129" s="41">
        <f>+Datos!AM129/Datos!AM$305*100</f>
        <v>0.1129960419792374</v>
      </c>
      <c r="BJ129" s="41">
        <f>+Datos!AN129/Datos!AN$305*100</f>
        <v>0.12000048689495028</v>
      </c>
      <c r="BK129" s="41">
        <f>+Datos!AO129/Datos!AO$305*100</f>
        <v>0.12845964101892676</v>
      </c>
      <c r="BL129" s="41">
        <f>+Datos!AP129/Datos!AP$305*100</f>
        <v>0.11965706450932657</v>
      </c>
      <c r="BM129" s="41">
        <f>+Datos!AQ129/Datos!AQ$305*100</f>
        <v>0.12257951777249974</v>
      </c>
      <c r="BN129" s="41">
        <f>+Datos!AR129/Datos!AR$305*100</f>
        <v>0.12364420052612521</v>
      </c>
      <c r="BO129" s="41">
        <f>+Datos!AS129/Datos!AS$305*100</f>
        <v>0.1233248672122039</v>
      </c>
      <c r="BP129" s="41">
        <f>+Datos!AT129/Datos!AT$305*100</f>
        <v>0.12738795333288364</v>
      </c>
    </row>
    <row r="130" spans="1:68" thickBot="1" x14ac:dyDescent="0.3">
      <c r="A130" s="3">
        <v>127</v>
      </c>
      <c r="B130" s="19">
        <v>12650</v>
      </c>
      <c r="C130" s="4">
        <v>438</v>
      </c>
      <c r="D130" s="4">
        <v>365</v>
      </c>
      <c r="E130" s="4">
        <v>443</v>
      </c>
      <c r="F130" s="4">
        <v>476</v>
      </c>
      <c r="G130" s="4">
        <v>565</v>
      </c>
      <c r="H130" s="4">
        <v>562</v>
      </c>
      <c r="I130" s="4">
        <v>640</v>
      </c>
      <c r="J130" s="4">
        <v>880</v>
      </c>
      <c r="K130" s="4">
        <v>1189</v>
      </c>
      <c r="L130" s="4">
        <v>989</v>
      </c>
      <c r="M130" s="4">
        <v>734</v>
      </c>
      <c r="N130" s="4">
        <v>591</v>
      </c>
      <c r="O130" s="4">
        <v>659</v>
      </c>
      <c r="P130" s="4">
        <v>604</v>
      </c>
      <c r="Q130" s="4">
        <v>657</v>
      </c>
      <c r="R130" s="4">
        <v>623</v>
      </c>
      <c r="S130" s="4">
        <v>682</v>
      </c>
      <c r="T130" s="4">
        <v>719</v>
      </c>
      <c r="U130" s="4">
        <v>858</v>
      </c>
      <c r="V130" s="4">
        <v>1018</v>
      </c>
      <c r="W130" s="4">
        <v>1159</v>
      </c>
      <c r="X130" s="4"/>
      <c r="Y130" s="19">
        <f t="shared" si="1"/>
        <v>12650</v>
      </c>
      <c r="Z130" s="4">
        <v>5.5410371499999993</v>
      </c>
      <c r="AA130" s="4">
        <v>4.6173462000000001</v>
      </c>
      <c r="AB130" s="4">
        <v>5.6037349100000009</v>
      </c>
      <c r="AC130" s="4">
        <v>6.020715029999999</v>
      </c>
      <c r="AD130" s="4">
        <v>7.1456549300000001</v>
      </c>
      <c r="AE130" s="4">
        <v>7.1084509299999992</v>
      </c>
      <c r="AF130" s="4">
        <v>8.0972355599999997</v>
      </c>
      <c r="AG130" s="4">
        <v>11.131874940000001</v>
      </c>
      <c r="AH130" s="4">
        <v>15.040277240000002</v>
      </c>
      <c r="AI130" s="4">
        <v>12.51112481</v>
      </c>
      <c r="AJ130" s="4">
        <v>9.2853171599999982</v>
      </c>
      <c r="AK130" s="4">
        <v>7.4750899599999991</v>
      </c>
      <c r="AL130" s="4">
        <v>8.3368290100000007</v>
      </c>
      <c r="AM130" s="4">
        <v>7.6410760799999995</v>
      </c>
      <c r="AN130" s="4">
        <v>8.3114768600000009</v>
      </c>
      <c r="AO130" s="4">
        <v>7.8823766200000014</v>
      </c>
      <c r="AP130" s="4">
        <v>8.6281295999999994</v>
      </c>
      <c r="AQ130" s="4">
        <v>9.0937999999999999</v>
      </c>
      <c r="AR130" s="4">
        <v>10.852716180000002</v>
      </c>
      <c r="AS130" s="4">
        <v>12.878188699999999</v>
      </c>
      <c r="AT130" s="4">
        <v>14.659847959999999</v>
      </c>
      <c r="AU130" s="4"/>
      <c r="AV130" s="41">
        <f>+Datos!Z130/Datos!Z$305*100</f>
        <v>0.1154385853072608</v>
      </c>
      <c r="AW130" s="41">
        <f>+Datos!AA130/Datos!AA$305*100</f>
        <v>0.11547530827714667</v>
      </c>
      <c r="AX130" s="41">
        <f>+Datos!AB130/Datos!AB$305*100</f>
        <v>0.1267924003307507</v>
      </c>
      <c r="AY130" s="41">
        <f>+Datos!AC130/Datos!AC$305*100</f>
        <v>0.12084431300339124</v>
      </c>
      <c r="AZ130" s="41">
        <f>+Datos!AD130/Datos!AD$305*100</f>
        <v>0.13384296255643782</v>
      </c>
      <c r="BA130" s="41">
        <f>+Datos!AE130/Datos!AE$305*100</f>
        <v>0.13163710260450115</v>
      </c>
      <c r="BB130" s="41">
        <f>+Datos!AF130/Datos!AF$305*100</f>
        <v>0.12609972848156023</v>
      </c>
      <c r="BC130" s="41">
        <f>+Datos!AG130/Datos!AG$305*100</f>
        <v>0.13974707829665331</v>
      </c>
      <c r="BD130" s="41">
        <f>+Datos!AH130/Datos!AH$305*100</f>
        <v>0.13653089240447444</v>
      </c>
      <c r="BE130" s="41">
        <f>+Datos!AI130/Datos!AI$305*100</f>
        <v>0.13355548032096548</v>
      </c>
      <c r="BF130" s="41">
        <f>+Datos!AJ130/Datos!AJ$305*100</f>
        <v>0.13831566265239714</v>
      </c>
      <c r="BG130" s="41">
        <f>+Datos!AK130/Datos!AK$305*100</f>
        <v>0.12439550271153969</v>
      </c>
      <c r="BH130" s="41">
        <f>+Datos!AL130/Datos!AL$305*100</f>
        <v>0.1308167373225437</v>
      </c>
      <c r="BI130" s="41">
        <f>+Datos!AM130/Datos!AM$305*100</f>
        <v>0.12047298348112842</v>
      </c>
      <c r="BJ130" s="41">
        <f>+Datos!AN130/Datos!AN$305*100</f>
        <v>0.12226030551407797</v>
      </c>
      <c r="BK130" s="41">
        <f>+Datos!AO130/Datos!AO$305*100</f>
        <v>0.11492445732791388</v>
      </c>
      <c r="BL130" s="41">
        <f>+Datos!AP130/Datos!AP$305*100</f>
        <v>0.11378747145959517</v>
      </c>
      <c r="BM130" s="41">
        <f>+Datos!AQ130/Datos!AQ$305*100</f>
        <v>0.11445455365832816</v>
      </c>
      <c r="BN130" s="41">
        <f>+Datos!AR130/Datos!AR$305*100</f>
        <v>0.11853617894592554</v>
      </c>
      <c r="BO130" s="41">
        <f>+Datos!AS130/Datos!AS$305*100</f>
        <v>0.12406168717568916</v>
      </c>
      <c r="BP130" s="41">
        <f>+Datos!AT130/Datos!AT$305*100</f>
        <v>0.12298707632358451</v>
      </c>
    </row>
    <row r="131" spans="1:68" thickBot="1" x14ac:dyDescent="0.3">
      <c r="A131" s="3">
        <v>128</v>
      </c>
      <c r="B131" s="19">
        <v>12750</v>
      </c>
      <c r="C131" s="4">
        <v>403</v>
      </c>
      <c r="D131" s="4">
        <v>400</v>
      </c>
      <c r="E131" s="4">
        <v>358</v>
      </c>
      <c r="F131" s="4">
        <v>485</v>
      </c>
      <c r="G131" s="4">
        <v>521</v>
      </c>
      <c r="H131" s="4">
        <v>543</v>
      </c>
      <c r="I131" s="4">
        <v>645</v>
      </c>
      <c r="J131" s="4">
        <v>869</v>
      </c>
      <c r="K131" s="4">
        <v>1174</v>
      </c>
      <c r="L131" s="4">
        <v>1013</v>
      </c>
      <c r="M131" s="4">
        <v>689</v>
      </c>
      <c r="N131" s="4">
        <v>610</v>
      </c>
      <c r="O131" s="4">
        <v>586</v>
      </c>
      <c r="P131" s="4">
        <v>578</v>
      </c>
      <c r="Q131" s="4">
        <v>702</v>
      </c>
      <c r="R131" s="4">
        <v>645</v>
      </c>
      <c r="S131" s="4">
        <v>716</v>
      </c>
      <c r="T131" s="4">
        <v>749</v>
      </c>
      <c r="U131" s="4">
        <v>913</v>
      </c>
      <c r="V131" s="4">
        <v>999</v>
      </c>
      <c r="W131" s="4">
        <v>1152</v>
      </c>
      <c r="X131" s="4"/>
      <c r="Y131" s="19">
        <f t="shared" si="1"/>
        <v>12750</v>
      </c>
      <c r="Z131" s="4">
        <v>5.1379145399999988</v>
      </c>
      <c r="AA131" s="4">
        <v>5.09911504</v>
      </c>
      <c r="AB131" s="4">
        <v>4.5644217000000005</v>
      </c>
      <c r="AC131" s="4">
        <v>6.1836907999999999</v>
      </c>
      <c r="AD131" s="4">
        <v>6.6431934100000003</v>
      </c>
      <c r="AE131" s="4">
        <v>6.9231905799999991</v>
      </c>
      <c r="AF131" s="4">
        <v>8.2236962200000008</v>
      </c>
      <c r="AG131" s="4">
        <v>11.07877893</v>
      </c>
      <c r="AH131" s="4">
        <v>14.968889760000001</v>
      </c>
      <c r="AI131" s="4">
        <v>12.915340329999998</v>
      </c>
      <c r="AJ131" s="4">
        <v>8.7856000000000005</v>
      </c>
      <c r="AK131" s="4">
        <v>7.77723415</v>
      </c>
      <c r="AL131" s="4">
        <v>7.4721812999999999</v>
      </c>
      <c r="AM131" s="4">
        <v>7.3697469099999999</v>
      </c>
      <c r="AN131" s="4">
        <v>8.9510697700000001</v>
      </c>
      <c r="AO131" s="4">
        <v>8.2239809100000016</v>
      </c>
      <c r="AP131" s="4">
        <v>9.1295299100000005</v>
      </c>
      <c r="AQ131" s="4">
        <v>9.5494631500000011</v>
      </c>
      <c r="AR131" s="4">
        <v>11.640015349999999</v>
      </c>
      <c r="AS131" s="4">
        <v>12.737741869999999</v>
      </c>
      <c r="AT131" s="4">
        <v>14.686683329999997</v>
      </c>
      <c r="AU131" s="4"/>
      <c r="AV131" s="41">
        <f>+Datos!Z131/Datos!Z$305*100</f>
        <v>0.10704017494760987</v>
      </c>
      <c r="AW131" s="41">
        <f>+Datos!AA131/Datos!AA$305*100</f>
        <v>0.12752387533441503</v>
      </c>
      <c r="AX131" s="41">
        <f>+Datos!AB131/Datos!AB$305*100</f>
        <v>0.10327647413013791</v>
      </c>
      <c r="AY131" s="41">
        <f>+Datos!AC131/Datos!AC$305*100</f>
        <v>0.12411546848305008</v>
      </c>
      <c r="AZ131" s="41">
        <f>+Datos!AD131/Datos!AD$305*100</f>
        <v>0.1244315175501771</v>
      </c>
      <c r="BA131" s="41">
        <f>+Datos!AE131/Datos!AE$305*100</f>
        <v>0.12820637825377462</v>
      </c>
      <c r="BB131" s="41">
        <f>+Datos!AF131/Datos!AF$305*100</f>
        <v>0.12806912344005383</v>
      </c>
      <c r="BC131" s="41">
        <f>+Datos!AG131/Datos!AG$305*100</f>
        <v>0.13908052281460709</v>
      </c>
      <c r="BD131" s="41">
        <f>+Datos!AH131/Datos!AH$305*100</f>
        <v>0.13588285937985803</v>
      </c>
      <c r="BE131" s="41">
        <f>+Datos!AI131/Datos!AI$305*100</f>
        <v>0.1378704558924376</v>
      </c>
      <c r="BF131" s="41">
        <f>+Datos!AJ131/Datos!AJ$305*100</f>
        <v>0.13087179089948292</v>
      </c>
      <c r="BG131" s="41">
        <f>+Datos!AK131/Datos!AK$305*100</f>
        <v>0.12942358646806229</v>
      </c>
      <c r="BH131" s="41">
        <f>+Datos!AL131/Datos!AL$305*100</f>
        <v>0.11724918157443688</v>
      </c>
      <c r="BI131" s="41">
        <f>+Datos!AM131/Datos!AM$305*100</f>
        <v>0.11619507363268228</v>
      </c>
      <c r="BJ131" s="41">
        <f>+Datos!AN131/Datos!AN$305*100</f>
        <v>0.13166860032117414</v>
      </c>
      <c r="BK131" s="41">
        <f>+Datos!AO131/Datos!AO$305*100</f>
        <v>0.1199050221425316</v>
      </c>
      <c r="BL131" s="41">
        <f>+Datos!AP131/Datos!AP$305*100</f>
        <v>0.12039992121509689</v>
      </c>
      <c r="BM131" s="41">
        <f>+Datos!AQ131/Datos!AQ$305*100</f>
        <v>0.12018952940573825</v>
      </c>
      <c r="BN131" s="41">
        <f>+Datos!AR131/Datos!AR$305*100</f>
        <v>0.12713526453438678</v>
      </c>
      <c r="BO131" s="41">
        <f>+Datos!AS131/Datos!AS$305*100</f>
        <v>0.122708696386831</v>
      </c>
      <c r="BP131" s="41">
        <f>+Datos!AT131/Datos!AT$305*100</f>
        <v>0.12321220851508928</v>
      </c>
    </row>
    <row r="132" spans="1:68" thickBot="1" x14ac:dyDescent="0.3">
      <c r="A132" s="3">
        <v>129</v>
      </c>
      <c r="B132" s="19">
        <v>12850</v>
      </c>
      <c r="C132" s="4">
        <v>406</v>
      </c>
      <c r="D132" s="4">
        <v>339</v>
      </c>
      <c r="E132" s="4">
        <v>404</v>
      </c>
      <c r="F132" s="4">
        <v>518</v>
      </c>
      <c r="G132" s="4">
        <v>501</v>
      </c>
      <c r="H132" s="4">
        <v>530</v>
      </c>
      <c r="I132" s="4">
        <v>656</v>
      </c>
      <c r="J132" s="4">
        <v>802</v>
      </c>
      <c r="K132" s="4">
        <v>1142</v>
      </c>
      <c r="L132" s="4">
        <v>990</v>
      </c>
      <c r="M132" s="4">
        <v>682</v>
      </c>
      <c r="N132" s="4">
        <v>593</v>
      </c>
      <c r="O132" s="4">
        <v>619</v>
      </c>
      <c r="P132" s="4">
        <v>572</v>
      </c>
      <c r="Q132" s="4">
        <v>637</v>
      </c>
      <c r="R132" s="4">
        <v>602</v>
      </c>
      <c r="S132" s="4">
        <v>664</v>
      </c>
      <c r="T132" s="4">
        <v>728</v>
      </c>
      <c r="U132" s="4">
        <v>819</v>
      </c>
      <c r="V132" s="4">
        <v>977</v>
      </c>
      <c r="W132" s="4">
        <v>1147</v>
      </c>
      <c r="X132" s="4"/>
      <c r="Y132" s="19">
        <f t="shared" si="1"/>
        <v>12850</v>
      </c>
      <c r="Z132" s="4">
        <v>5.2181109399999999</v>
      </c>
      <c r="AA132" s="4">
        <v>4.3563477400000004</v>
      </c>
      <c r="AB132" s="4">
        <v>5.1916368300000002</v>
      </c>
      <c r="AC132" s="4">
        <v>6.6563219199999999</v>
      </c>
      <c r="AD132" s="4">
        <v>6.4386636999999993</v>
      </c>
      <c r="AE132" s="4">
        <v>6.8097068000000007</v>
      </c>
      <c r="AF132" s="4">
        <v>8.4291360500000003</v>
      </c>
      <c r="AG132" s="4">
        <v>10.30495284</v>
      </c>
      <c r="AH132" s="4">
        <v>14.6771607</v>
      </c>
      <c r="AI132" s="4">
        <v>12.722920890000001</v>
      </c>
      <c r="AJ132" s="4">
        <v>8.7647336100000004</v>
      </c>
      <c r="AK132" s="4">
        <v>7.6195962999999995</v>
      </c>
      <c r="AL132" s="4">
        <v>7.9537045400000004</v>
      </c>
      <c r="AM132" s="4">
        <v>7.3497777699999984</v>
      </c>
      <c r="AN132" s="4">
        <v>8.1857093499999998</v>
      </c>
      <c r="AO132" s="4">
        <v>7.7367494699999995</v>
      </c>
      <c r="AP132" s="4">
        <v>8.5314465800000008</v>
      </c>
      <c r="AQ132" s="4">
        <v>9.3541150299999991</v>
      </c>
      <c r="AR132" s="4">
        <v>10.524990150000001</v>
      </c>
      <c r="AS132" s="4">
        <v>12.554044039999999</v>
      </c>
      <c r="AT132" s="4">
        <v>14.739584929999999</v>
      </c>
      <c r="AU132" s="4"/>
      <c r="AV132" s="41">
        <f>+Datos!Z132/Datos!Z$305*100</f>
        <v>0.10871093778715073</v>
      </c>
      <c r="AW132" s="41">
        <f>+Datos!AA132/Datos!AA$305*100</f>
        <v>0.10894799229889914</v>
      </c>
      <c r="AX132" s="41">
        <f>+Datos!AB132/Datos!AB$305*100</f>
        <v>0.11746810045324385</v>
      </c>
      <c r="AY132" s="41">
        <f>+Datos!AC132/Datos!AC$305*100</f>
        <v>0.13360184721312318</v>
      </c>
      <c r="AZ132" s="41">
        <f>+Datos!AD132/Datos!AD$305*100</f>
        <v>0.12060053738315564</v>
      </c>
      <c r="BA132" s="41">
        <f>+Datos!AE132/Datos!AE$305*100</f>
        <v>0.12610484078254297</v>
      </c>
      <c r="BB132" s="41">
        <f>+Datos!AF132/Datos!AF$305*100</f>
        <v>0.13126847543992301</v>
      </c>
      <c r="BC132" s="41">
        <f>+Datos!AG132/Datos!AG$305*100</f>
        <v>0.12936608245571968</v>
      </c>
      <c r="BD132" s="41">
        <f>+Datos!AH132/Datos!AH$305*100</f>
        <v>0.13323463499765117</v>
      </c>
      <c r="BE132" s="41">
        <f>+Datos!AI132/Datos!AI$305*100</f>
        <v>0.1358163903209911</v>
      </c>
      <c r="BF132" s="41">
        <f>+Datos!AJ132/Datos!AJ$305*100</f>
        <v>0.13056096160735636</v>
      </c>
      <c r="BG132" s="41">
        <f>+Datos!AK132/Datos!AK$305*100</f>
        <v>0.1268002816380136</v>
      </c>
      <c r="BH132" s="41">
        <f>+Datos!AL132/Datos!AL$305*100</f>
        <v>0.12480496796830706</v>
      </c>
      <c r="BI132" s="41">
        <f>+Datos!AM132/Datos!AM$305*100</f>
        <v>0.11588023029803084</v>
      </c>
      <c r="BJ132" s="41">
        <f>+Datos!AN132/Datos!AN$305*100</f>
        <v>0.12041028842862526</v>
      </c>
      <c r="BK132" s="41">
        <f>+Datos!AO132/Datos!AO$305*100</f>
        <v>0.11280122445123347</v>
      </c>
      <c r="BL132" s="41">
        <f>+Datos!AP132/Datos!AP$305*100</f>
        <v>0.11251241917261082</v>
      </c>
      <c r="BM132" s="41">
        <f>+Datos!AQ132/Datos!AQ$305*100</f>
        <v>0.11773087824972055</v>
      </c>
      <c r="BN132" s="41">
        <f>+Datos!AR132/Datos!AR$305*100</f>
        <v>0.11495667030559933</v>
      </c>
      <c r="BO132" s="41">
        <f>+Datos!AS132/Datos!AS$305*100</f>
        <v>0.12093904824366372</v>
      </c>
      <c r="BP132" s="41">
        <f>+Datos!AT132/Datos!AT$305*100</f>
        <v>0.1236560202882122</v>
      </c>
    </row>
    <row r="133" spans="1:68" thickBot="1" x14ac:dyDescent="0.3">
      <c r="A133" s="3">
        <v>130</v>
      </c>
      <c r="B133" s="19">
        <v>12950</v>
      </c>
      <c r="C133" s="4">
        <v>428</v>
      </c>
      <c r="D133" s="4">
        <v>349</v>
      </c>
      <c r="E133" s="4">
        <v>374</v>
      </c>
      <c r="F133" s="4">
        <v>479</v>
      </c>
      <c r="G133" s="4">
        <v>508</v>
      </c>
      <c r="H133" s="4">
        <v>530</v>
      </c>
      <c r="I133" s="4">
        <v>664</v>
      </c>
      <c r="J133" s="4">
        <v>797</v>
      </c>
      <c r="K133" s="4">
        <v>1124</v>
      </c>
      <c r="L133" s="4">
        <v>957</v>
      </c>
      <c r="M133" s="4">
        <v>643</v>
      </c>
      <c r="N133" s="4">
        <v>574</v>
      </c>
      <c r="O133" s="4">
        <v>547</v>
      </c>
      <c r="P133" s="4">
        <v>552</v>
      </c>
      <c r="Q133" s="4">
        <v>570</v>
      </c>
      <c r="R133" s="4">
        <v>602</v>
      </c>
      <c r="S133" s="4">
        <v>645</v>
      </c>
      <c r="T133" s="4">
        <v>748</v>
      </c>
      <c r="U133" s="4">
        <v>889</v>
      </c>
      <c r="V133" s="4">
        <v>981</v>
      </c>
      <c r="W133" s="4">
        <v>1119</v>
      </c>
      <c r="X133" s="4"/>
      <c r="Y133" s="19">
        <f t="shared" ref="Y133:Y196" si="2">+Y132+100</f>
        <v>12950</v>
      </c>
      <c r="Z133" s="4">
        <v>5.5418408799999996</v>
      </c>
      <c r="AA133" s="4">
        <v>4.5194676999999999</v>
      </c>
      <c r="AB133" s="4">
        <v>4.8430866099999994</v>
      </c>
      <c r="AC133" s="4">
        <v>6.2040364399999994</v>
      </c>
      <c r="AD133" s="4">
        <v>6.57958804</v>
      </c>
      <c r="AE133" s="4">
        <v>6.8621571299999999</v>
      </c>
      <c r="AF133" s="4">
        <v>8.598735679999999</v>
      </c>
      <c r="AG133" s="4">
        <v>10.32119011</v>
      </c>
      <c r="AH133" s="4">
        <v>14.557955980000001</v>
      </c>
      <c r="AI133" s="4">
        <v>12.39290081</v>
      </c>
      <c r="AJ133" s="4">
        <v>8.3279490499999991</v>
      </c>
      <c r="AK133" s="4">
        <v>7.4338975699999992</v>
      </c>
      <c r="AL133" s="4">
        <v>7.0831993999999998</v>
      </c>
      <c r="AM133" s="4">
        <v>7.1487751399999997</v>
      </c>
      <c r="AN133" s="4">
        <v>7.3814760599999998</v>
      </c>
      <c r="AO133" s="4">
        <v>7.7967803800000004</v>
      </c>
      <c r="AP133" s="4">
        <v>8.3541904300000009</v>
      </c>
      <c r="AQ133" s="4">
        <v>9.6857146200000006</v>
      </c>
      <c r="AR133" s="4">
        <v>11.512151309999998</v>
      </c>
      <c r="AS133" s="4">
        <v>12.705194069999999</v>
      </c>
      <c r="AT133" s="4">
        <v>14.491199499999999</v>
      </c>
      <c r="AU133" s="4"/>
      <c r="AV133" s="41">
        <f>+Datos!Z133/Datos!Z$305*100</f>
        <v>0.1154553297274221</v>
      </c>
      <c r="AW133" s="41">
        <f>+Datos!AA133/Datos!AA$305*100</f>
        <v>0.11302746281102052</v>
      </c>
      <c r="AX133" s="41">
        <f>+Datos!AB133/Datos!AB$305*100</f>
        <v>0.10958166047358905</v>
      </c>
      <c r="AY133" s="41">
        <f>+Datos!AC133/Datos!AC$305*100</f>
        <v>0.12452383441237298</v>
      </c>
      <c r="AZ133" s="41">
        <f>+Datos!AD133/Datos!AD$305*100</f>
        <v>0.12324014583705992</v>
      </c>
      <c r="BA133" s="41">
        <f>+Datos!AE133/Datos!AE$305*100</f>
        <v>0.12707613671464416</v>
      </c>
      <c r="BB133" s="41">
        <f>+Datos!AF133/Datos!AF$305*100</f>
        <v>0.13390968145833515</v>
      </c>
      <c r="BC133" s="41">
        <f>+Datos!AG133/Datos!AG$305*100</f>
        <v>0.12956992152633845</v>
      </c>
      <c r="BD133" s="41">
        <f>+Datos!AH133/Datos!AH$305*100</f>
        <v>0.13215253215202402</v>
      </c>
      <c r="BE133" s="41">
        <f>+Datos!AI133/Datos!AI$305*100</f>
        <v>0.13229344646347846</v>
      </c>
      <c r="BF133" s="41">
        <f>+Datos!AJ133/Datos!AJ$305*100</f>
        <v>0.12405454456077528</v>
      </c>
      <c r="BG133" s="41">
        <f>+Datos!AK133/Datos!AK$305*100</f>
        <v>0.12371000620389101</v>
      </c>
      <c r="BH133" s="41">
        <f>+Datos!AL133/Datos!AL$305*100</f>
        <v>0.11114550078951409</v>
      </c>
      <c r="BI133" s="41">
        <f>+Datos!AM133/Datos!AM$305*100</f>
        <v>0.11271112345102073</v>
      </c>
      <c r="BJ133" s="41">
        <f>+Datos!AN133/Datos!AN$305*100</f>
        <v>0.10858016372320772</v>
      </c>
      <c r="BK133" s="41">
        <f>+Datos!AO133/Datos!AO$305*100</f>
        <v>0.1136764705968117</v>
      </c>
      <c r="BL133" s="41">
        <f>+Datos!AP133/Datos!AP$305*100</f>
        <v>0.1101747712646375</v>
      </c>
      <c r="BM133" s="41">
        <f>+Datos!AQ133/Datos!AQ$305*100</f>
        <v>0.12190439021025792</v>
      </c>
      <c r="BN133" s="41">
        <f>+Datos!AR133/Datos!AR$305*100</f>
        <v>0.12573870034945764</v>
      </c>
      <c r="BO133" s="41">
        <f>+Datos!AS133/Datos!AS$305*100</f>
        <v>0.12239514802409759</v>
      </c>
      <c r="BP133" s="41">
        <f>+Datos!AT133/Datos!AT$305*100</f>
        <v>0.12157221983404456</v>
      </c>
    </row>
    <row r="134" spans="1:68" thickBot="1" x14ac:dyDescent="0.3">
      <c r="A134" s="3">
        <v>131</v>
      </c>
      <c r="B134" s="19">
        <v>13050</v>
      </c>
      <c r="C134" s="4">
        <v>403</v>
      </c>
      <c r="D134" s="4">
        <v>383</v>
      </c>
      <c r="E134" s="4">
        <v>380</v>
      </c>
      <c r="F134" s="4">
        <v>453</v>
      </c>
      <c r="G134" s="4">
        <v>485</v>
      </c>
      <c r="H134" s="4">
        <v>545</v>
      </c>
      <c r="I134" s="4">
        <v>608</v>
      </c>
      <c r="J134" s="4">
        <v>803</v>
      </c>
      <c r="K134" s="4">
        <v>1103</v>
      </c>
      <c r="L134" s="4">
        <v>971</v>
      </c>
      <c r="M134" s="4">
        <v>655</v>
      </c>
      <c r="N134" s="4">
        <v>566</v>
      </c>
      <c r="O134" s="4">
        <v>610</v>
      </c>
      <c r="P134" s="4">
        <v>504</v>
      </c>
      <c r="Q134" s="4">
        <v>580</v>
      </c>
      <c r="R134" s="4">
        <v>540</v>
      </c>
      <c r="S134" s="4">
        <v>612</v>
      </c>
      <c r="T134" s="4">
        <v>624</v>
      </c>
      <c r="U134" s="4">
        <v>787</v>
      </c>
      <c r="V134" s="4">
        <v>979</v>
      </c>
      <c r="W134" s="4">
        <v>1047</v>
      </c>
      <c r="X134" s="4"/>
      <c r="Y134" s="19">
        <f t="shared" si="2"/>
        <v>13050</v>
      </c>
      <c r="Z134" s="4">
        <v>5.2592022299999996</v>
      </c>
      <c r="AA134" s="4">
        <v>4.9987034099999992</v>
      </c>
      <c r="AB134" s="4">
        <v>4.9587963800000008</v>
      </c>
      <c r="AC134" s="4">
        <v>5.9110216700000002</v>
      </c>
      <c r="AD134" s="4">
        <v>6.3295935800000001</v>
      </c>
      <c r="AE134" s="4">
        <v>7.11253899</v>
      </c>
      <c r="AF134" s="4">
        <v>7.9335533499999995</v>
      </c>
      <c r="AG134" s="4">
        <v>10.479698359999999</v>
      </c>
      <c r="AH134" s="4">
        <v>14.39368827</v>
      </c>
      <c r="AI134" s="4">
        <v>12.6706293</v>
      </c>
      <c r="AJ134" s="4">
        <v>8.5493645800000007</v>
      </c>
      <c r="AK134" s="4">
        <v>7.3875720599999992</v>
      </c>
      <c r="AL134" s="4">
        <v>7.96021862</v>
      </c>
      <c r="AM134" s="4">
        <v>6.5769981700000004</v>
      </c>
      <c r="AN134" s="4">
        <v>7.5688338099999983</v>
      </c>
      <c r="AO134" s="4">
        <v>7.0464945999999999</v>
      </c>
      <c r="AP134" s="4">
        <v>7.98658526</v>
      </c>
      <c r="AQ134" s="4">
        <v>8.1430879000000012</v>
      </c>
      <c r="AR134" s="4">
        <v>10.27012298</v>
      </c>
      <c r="AS134" s="4">
        <v>12.774395210000002</v>
      </c>
      <c r="AT134" s="4">
        <v>13.664558869999999</v>
      </c>
      <c r="AU134" s="4"/>
      <c r="AV134" s="41">
        <f>+Datos!Z134/Datos!Z$305*100</f>
        <v>0.10956700863772251</v>
      </c>
      <c r="AW134" s="41">
        <f>+Datos!AA134/Datos!AA$305*100</f>
        <v>0.12501267876681504</v>
      </c>
      <c r="AX134" s="41">
        <f>+Datos!AB134/Datos!AB$305*100</f>
        <v>0.11219975710300639</v>
      </c>
      <c r="AY134" s="41">
        <f>+Datos!AC134/Datos!AC$305*100</f>
        <v>0.11864261126793585</v>
      </c>
      <c r="AZ134" s="41">
        <f>+Datos!AD134/Datos!AD$305*100</f>
        <v>0.11855758007130765</v>
      </c>
      <c r="BA134" s="41">
        <f>+Datos!AE134/Datos!AE$305*100</f>
        <v>0.13171280691462059</v>
      </c>
      <c r="BB134" s="41">
        <f>+Datos!AF134/Datos!AF$305*100</f>
        <v>0.12355067552573121</v>
      </c>
      <c r="BC134" s="41">
        <f>+Datos!AG134/Datos!AG$305*100</f>
        <v>0.13155979878805832</v>
      </c>
      <c r="BD134" s="41">
        <f>+Datos!AH134/Datos!AH$305*100</f>
        <v>0.13066136169807172</v>
      </c>
      <c r="BE134" s="41">
        <f>+Datos!AI134/Datos!AI$305*100</f>
        <v>0.13525818084540384</v>
      </c>
      <c r="BF134" s="41">
        <f>+Datos!AJ134/Datos!AJ$305*100</f>
        <v>0.12735278792993143</v>
      </c>
      <c r="BG134" s="41">
        <f>+Datos!AK134/Datos!AK$305*100</f>
        <v>0.12293908770850766</v>
      </c>
      <c r="BH134" s="41">
        <f>+Datos!AL134/Datos!AL$305*100</f>
        <v>0.12490718317402089</v>
      </c>
      <c r="BI134" s="41">
        <f>+Datos!AM134/Datos!AM$305*100</f>
        <v>0.10369620503632283</v>
      </c>
      <c r="BJ134" s="41">
        <f>+Datos!AN134/Datos!AN$305*100</f>
        <v>0.11133616198215374</v>
      </c>
      <c r="BK134" s="41">
        <f>+Datos!AO134/Datos!AO$305*100</f>
        <v>0.10273736044460603</v>
      </c>
      <c r="BL134" s="41">
        <f>+Datos!AP134/Datos!AP$305*100</f>
        <v>0.10532680713695741</v>
      </c>
      <c r="BM134" s="41">
        <f>+Datos!AQ134/Datos!AQ$305*100</f>
        <v>0.10248889254162538</v>
      </c>
      <c r="BN134" s="41">
        <f>+Datos!AR134/Datos!AR$305*100</f>
        <v>0.11217294501789338</v>
      </c>
      <c r="BO134" s="41">
        <f>+Datos!AS134/Datos!AS$305*100</f>
        <v>0.12306179535959451</v>
      </c>
      <c r="BP134" s="41">
        <f>+Datos!AT134/Datos!AT$305*100</f>
        <v>0.11463721515109108</v>
      </c>
    </row>
    <row r="135" spans="1:68" thickBot="1" x14ac:dyDescent="0.3">
      <c r="A135" s="3">
        <v>132</v>
      </c>
      <c r="B135" s="19">
        <v>13150</v>
      </c>
      <c r="C135" s="4">
        <v>399</v>
      </c>
      <c r="D135" s="4">
        <v>333</v>
      </c>
      <c r="E135" s="4">
        <v>443</v>
      </c>
      <c r="F135" s="4">
        <v>457</v>
      </c>
      <c r="G135" s="4">
        <v>527</v>
      </c>
      <c r="H135" s="4">
        <v>484</v>
      </c>
      <c r="I135" s="4">
        <v>607</v>
      </c>
      <c r="J135" s="4">
        <v>764</v>
      </c>
      <c r="K135" s="4">
        <v>1077</v>
      </c>
      <c r="L135" s="4">
        <v>923</v>
      </c>
      <c r="M135" s="4">
        <v>634</v>
      </c>
      <c r="N135" s="4">
        <v>539</v>
      </c>
      <c r="O135" s="4">
        <v>573</v>
      </c>
      <c r="P135" s="4">
        <v>523</v>
      </c>
      <c r="Q135" s="4">
        <v>605</v>
      </c>
      <c r="R135" s="4">
        <v>543</v>
      </c>
      <c r="S135" s="4">
        <v>572</v>
      </c>
      <c r="T135" s="4">
        <v>717</v>
      </c>
      <c r="U135" s="4">
        <v>819</v>
      </c>
      <c r="V135" s="4">
        <v>912</v>
      </c>
      <c r="W135" s="4">
        <v>1068</v>
      </c>
      <c r="X135" s="4"/>
      <c r="Y135" s="19">
        <f t="shared" si="2"/>
        <v>13150</v>
      </c>
      <c r="Z135" s="4">
        <v>5.2478709199999996</v>
      </c>
      <c r="AA135" s="4">
        <v>4.3781373300000004</v>
      </c>
      <c r="AB135" s="4">
        <v>5.8258723199999993</v>
      </c>
      <c r="AC135" s="4">
        <v>6.0101210499999986</v>
      </c>
      <c r="AD135" s="4">
        <v>6.9287733600000001</v>
      </c>
      <c r="AE135" s="4">
        <v>6.3646916300000003</v>
      </c>
      <c r="AF135" s="4">
        <v>7.9825995400000007</v>
      </c>
      <c r="AG135" s="4">
        <v>10.04577035</v>
      </c>
      <c r="AH135" s="4">
        <v>14.16392042</v>
      </c>
      <c r="AI135" s="4">
        <v>12.137758609999999</v>
      </c>
      <c r="AJ135" s="4">
        <v>8.3366078699999999</v>
      </c>
      <c r="AK135" s="4">
        <v>7.0875481100000002</v>
      </c>
      <c r="AL135" s="4">
        <v>7.5344401800000007</v>
      </c>
      <c r="AM135" s="4">
        <v>6.877745</v>
      </c>
      <c r="AN135" s="4">
        <v>7.9558858799999985</v>
      </c>
      <c r="AO135" s="4">
        <v>7.1394573999999995</v>
      </c>
      <c r="AP135" s="4">
        <v>7.5209195599999994</v>
      </c>
      <c r="AQ135" s="4">
        <v>9.4286059899999994</v>
      </c>
      <c r="AR135" s="4">
        <v>10.768506499999997</v>
      </c>
      <c r="AS135" s="4">
        <v>11.991496979999999</v>
      </c>
      <c r="AT135" s="4">
        <v>14.043812620000001</v>
      </c>
      <c r="AU135" s="4"/>
      <c r="AV135" s="41">
        <f>+Datos!Z135/Datos!Z$305*100</f>
        <v>0.10933093904268686</v>
      </c>
      <c r="AW135" s="41">
        <f>+Datos!AA135/Datos!AA$305*100</f>
        <v>0.10949292861372054</v>
      </c>
      <c r="AX135" s="41">
        <f>+Datos!AB135/Datos!AB$305*100</f>
        <v>0.13181857231595545</v>
      </c>
      <c r="AY135" s="41">
        <f>+Datos!AC135/Datos!AC$305*100</f>
        <v>0.12063167675857771</v>
      </c>
      <c r="AZ135" s="41">
        <f>+Datos!AD135/Datos!AD$305*100</f>
        <v>0.12978062367538981</v>
      </c>
      <c r="BA135" s="41">
        <f>+Datos!AE135/Datos!AE$305*100</f>
        <v>0.11786387405565447</v>
      </c>
      <c r="BB135" s="41">
        <f>+Datos!AF135/Datos!AF$305*100</f>
        <v>0.12431448080176979</v>
      </c>
      <c r="BC135" s="41">
        <f>+Datos!AG135/Datos!AG$305*100</f>
        <v>0.12611236321090472</v>
      </c>
      <c r="BD135" s="41">
        <f>+Datos!AH135/Datos!AH$305*100</f>
        <v>0.12857560163489101</v>
      </c>
      <c r="BE135" s="41">
        <f>+Datos!AI135/Datos!AI$305*100</f>
        <v>0.12956981932454115</v>
      </c>
      <c r="BF135" s="41">
        <f>+Datos!AJ135/Datos!AJ$305*100</f>
        <v>0.1241835278152458</v>
      </c>
      <c r="BG135" s="41">
        <f>+Datos!AK135/Datos!AK$305*100</f>
        <v>0.11794628758363107</v>
      </c>
      <c r="BH135" s="41">
        <f>+Datos!AL135/Datos!AL$305*100</f>
        <v>0.11822611219652192</v>
      </c>
      <c r="BI135" s="41">
        <f>+Datos!AM135/Datos!AM$305*100</f>
        <v>0.10843792825740502</v>
      </c>
      <c r="BJ135" s="41">
        <f>+Datos!AN135/Datos!AN$305*100</f>
        <v>0.11702962718997918</v>
      </c>
      <c r="BK135" s="41">
        <f>+Datos!AO135/Datos!AO$305*100</f>
        <v>0.10409275106557377</v>
      </c>
      <c r="BL135" s="41">
        <f>+Datos!AP135/Datos!AP$305*100</f>
        <v>9.9185624168581218E-2</v>
      </c>
      <c r="BM135" s="41">
        <f>+Datos!AQ135/Datos!AQ$305*100</f>
        <v>0.11866842136463186</v>
      </c>
      <c r="BN135" s="41">
        <f>+Datos!AR135/Datos!AR$305*100</f>
        <v>0.11761641899533778</v>
      </c>
      <c r="BO135" s="41">
        <f>+Datos!AS135/Datos!AS$305*100</f>
        <v>0.11551976615321541</v>
      </c>
      <c r="BP135" s="41">
        <f>+Datos!AT135/Datos!AT$305*100</f>
        <v>0.11781892003810791</v>
      </c>
    </row>
    <row r="136" spans="1:68" thickBot="1" x14ac:dyDescent="0.3">
      <c r="A136" s="3">
        <v>133</v>
      </c>
      <c r="B136" s="19">
        <v>13250</v>
      </c>
      <c r="C136" s="4">
        <v>421</v>
      </c>
      <c r="D136" s="4">
        <v>362</v>
      </c>
      <c r="E136" s="4">
        <v>373</v>
      </c>
      <c r="F136" s="4">
        <v>444</v>
      </c>
      <c r="G136" s="4">
        <v>454</v>
      </c>
      <c r="H136" s="4">
        <v>495</v>
      </c>
      <c r="I136" s="4">
        <v>590</v>
      </c>
      <c r="J136" s="4">
        <v>787</v>
      </c>
      <c r="K136" s="4">
        <v>1068</v>
      </c>
      <c r="L136" s="4">
        <v>864</v>
      </c>
      <c r="M136" s="4">
        <v>622</v>
      </c>
      <c r="N136" s="4">
        <v>582</v>
      </c>
      <c r="O136" s="4">
        <v>571</v>
      </c>
      <c r="P136" s="4">
        <v>528</v>
      </c>
      <c r="Q136" s="4">
        <v>564</v>
      </c>
      <c r="R136" s="4">
        <v>569</v>
      </c>
      <c r="S136" s="4">
        <v>619</v>
      </c>
      <c r="T136" s="4">
        <v>648</v>
      </c>
      <c r="U136" s="4">
        <v>834</v>
      </c>
      <c r="V136" s="4">
        <v>923</v>
      </c>
      <c r="W136" s="4">
        <v>1053</v>
      </c>
      <c r="X136" s="4"/>
      <c r="Y136" s="19">
        <f t="shared" si="2"/>
        <v>13250</v>
      </c>
      <c r="Z136" s="4">
        <v>5.5773202599999996</v>
      </c>
      <c r="AA136" s="4">
        <v>4.7963146000000005</v>
      </c>
      <c r="AB136" s="4">
        <v>4.9427432200000005</v>
      </c>
      <c r="AC136" s="4">
        <v>5.8826063699999995</v>
      </c>
      <c r="AD136" s="4">
        <v>6.0153283000000011</v>
      </c>
      <c r="AE136" s="4">
        <v>6.5594810399999997</v>
      </c>
      <c r="AF136" s="4">
        <v>7.8177837099999996</v>
      </c>
      <c r="AG136" s="4">
        <v>10.427273370000002</v>
      </c>
      <c r="AH136" s="4">
        <v>14.151162019999999</v>
      </c>
      <c r="AI136" s="4">
        <v>11.445979939999999</v>
      </c>
      <c r="AJ136" s="4">
        <v>8.2405140800000005</v>
      </c>
      <c r="AK136" s="4">
        <v>7.7112173900000007</v>
      </c>
      <c r="AL136" s="4">
        <v>7.5651483999999991</v>
      </c>
      <c r="AM136" s="4">
        <v>6.9957911200000007</v>
      </c>
      <c r="AN136" s="4">
        <v>7.4720975100000002</v>
      </c>
      <c r="AO136" s="4">
        <v>7.5391621200000003</v>
      </c>
      <c r="AP136" s="4">
        <v>8.2018552699999994</v>
      </c>
      <c r="AQ136" s="4">
        <v>8.5858577599999997</v>
      </c>
      <c r="AR136" s="4">
        <v>11.05067541</v>
      </c>
      <c r="AS136" s="4">
        <v>12.229669269999999</v>
      </c>
      <c r="AT136" s="4">
        <v>13.95153932</v>
      </c>
      <c r="AU136" s="4"/>
      <c r="AV136" s="41">
        <f>+Datos!Z136/Datos!Z$305*100</f>
        <v>0.11619448547099599</v>
      </c>
      <c r="AW136" s="41">
        <f>+Datos!AA136/Datos!AA$305*100</f>
        <v>0.11995113275872174</v>
      </c>
      <c r="AX136" s="41">
        <f>+Datos!AB136/Datos!AB$305*100</f>
        <v>0.11183653173243054</v>
      </c>
      <c r="AY136" s="41">
        <f>+Datos!AC136/Datos!AC$305*100</f>
        <v>0.11807227578615746</v>
      </c>
      <c r="AZ136" s="41">
        <f>+Datos!AD136/Datos!AD$305*100</f>
        <v>0.11267117826267339</v>
      </c>
      <c r="BA136" s="41">
        <f>+Datos!AE136/Datos!AE$305*100</f>
        <v>0.12147106130403576</v>
      </c>
      <c r="BB136" s="41">
        <f>+Datos!AF136/Datos!AF$305*100</f>
        <v>0.1217477737746047</v>
      </c>
      <c r="BC136" s="41">
        <f>+Datos!AG136/Datos!AG$305*100</f>
        <v>0.13090166714161794</v>
      </c>
      <c r="BD136" s="41">
        <f>+Datos!AH136/Datos!AH$305*100</f>
        <v>0.12845978490426449</v>
      </c>
      <c r="BE136" s="41">
        <f>+Datos!AI136/Datos!AI$305*100</f>
        <v>0.12218512498644281</v>
      </c>
      <c r="BF136" s="41">
        <f>+Datos!AJ136/Datos!AJ$305*100</f>
        <v>0.12275209838622347</v>
      </c>
      <c r="BG136" s="41">
        <f>+Datos!AK136/Datos!AK$305*100</f>
        <v>0.12832497921496819</v>
      </c>
      <c r="BH136" s="41">
        <f>+Datos!AL136/Datos!AL$305*100</f>
        <v>0.11870796796501185</v>
      </c>
      <c r="BI136" s="41">
        <f>+Datos!AM136/Datos!AM$305*100</f>
        <v>0.11029910175127913</v>
      </c>
      <c r="BJ136" s="41">
        <f>+Datos!AN136/Datos!AN$305*100</f>
        <v>0.10991318868973923</v>
      </c>
      <c r="BK136" s="41">
        <f>+Datos!AO136/Datos!AO$305*100</f>
        <v>0.10992041577279578</v>
      </c>
      <c r="BL136" s="41">
        <f>+Datos!AP136/Datos!AP$305*100</f>
        <v>0.10816578050135629</v>
      </c>
      <c r="BM136" s="41">
        <f>+Datos!AQ136/Datos!AQ$305*100</f>
        <v>0.10806159335972786</v>
      </c>
      <c r="BN136" s="41">
        <f>+Datos!AR136/Datos!AR$305*100</f>
        <v>0.12069834096344154</v>
      </c>
      <c r="BO136" s="41">
        <f>+Datos!AS136/Datos!AS$305*100</f>
        <v>0.11781419255309396</v>
      </c>
      <c r="BP136" s="41">
        <f>+Datos!AT136/Datos!AT$305*100</f>
        <v>0.11704480400220539</v>
      </c>
    </row>
    <row r="137" spans="1:68" thickBot="1" x14ac:dyDescent="0.3">
      <c r="A137" s="3">
        <v>134</v>
      </c>
      <c r="B137" s="19">
        <v>13350</v>
      </c>
      <c r="C137" s="4">
        <v>404</v>
      </c>
      <c r="D137" s="4">
        <v>329</v>
      </c>
      <c r="E137" s="4">
        <v>388</v>
      </c>
      <c r="F137" s="4">
        <v>437</v>
      </c>
      <c r="G137" s="4">
        <v>525</v>
      </c>
      <c r="H137" s="4">
        <v>508</v>
      </c>
      <c r="I137" s="4">
        <v>614</v>
      </c>
      <c r="J137" s="4">
        <v>773</v>
      </c>
      <c r="K137" s="4">
        <v>1013</v>
      </c>
      <c r="L137" s="4">
        <v>913</v>
      </c>
      <c r="M137" s="4">
        <v>620</v>
      </c>
      <c r="N137" s="4">
        <v>496</v>
      </c>
      <c r="O137" s="4">
        <v>500</v>
      </c>
      <c r="P137" s="4">
        <v>470</v>
      </c>
      <c r="Q137" s="4">
        <v>564</v>
      </c>
      <c r="R137" s="4">
        <v>555</v>
      </c>
      <c r="S137" s="4">
        <v>592</v>
      </c>
      <c r="T137" s="4">
        <v>633</v>
      </c>
      <c r="U137" s="4">
        <v>754</v>
      </c>
      <c r="V137" s="4">
        <v>911</v>
      </c>
      <c r="W137" s="4">
        <v>1063</v>
      </c>
      <c r="X137" s="4"/>
      <c r="Y137" s="19">
        <f t="shared" si="2"/>
        <v>13350</v>
      </c>
      <c r="Z137" s="4">
        <v>5.3932282899999988</v>
      </c>
      <c r="AA137" s="4">
        <v>4.3924267099999996</v>
      </c>
      <c r="AB137" s="4">
        <v>5.1794345700000006</v>
      </c>
      <c r="AC137" s="4">
        <v>5.8333438499999994</v>
      </c>
      <c r="AD137" s="4">
        <v>7.0088139199999997</v>
      </c>
      <c r="AE137" s="4">
        <v>6.7814951900000002</v>
      </c>
      <c r="AF137" s="4">
        <v>8.1964059699999989</v>
      </c>
      <c r="AG137" s="4">
        <v>10.318875669999999</v>
      </c>
      <c r="AH137" s="4">
        <v>13.524884289999999</v>
      </c>
      <c r="AI137" s="4">
        <v>12.189623670000001</v>
      </c>
      <c r="AJ137" s="4">
        <v>8.2755017899999999</v>
      </c>
      <c r="AK137" s="4">
        <v>6.6225726299999996</v>
      </c>
      <c r="AL137" s="4">
        <v>6.674775750000002</v>
      </c>
      <c r="AM137" s="4">
        <v>6.2745525600000009</v>
      </c>
      <c r="AN137" s="4">
        <v>7.5289991099999991</v>
      </c>
      <c r="AO137" s="4">
        <v>7.4084529299999993</v>
      </c>
      <c r="AP137" s="4">
        <v>7.9031871100000002</v>
      </c>
      <c r="AQ137" s="4">
        <v>8.4504289999999997</v>
      </c>
      <c r="AR137" s="4">
        <v>10.066923050000002</v>
      </c>
      <c r="AS137" s="4">
        <v>12.159105239999999</v>
      </c>
      <c r="AT137" s="4">
        <v>14.193266160000002</v>
      </c>
      <c r="AU137" s="4"/>
      <c r="AV137" s="41">
        <f>+Datos!Z137/Datos!Z$305*100</f>
        <v>0.11235922575193297</v>
      </c>
      <c r="AW137" s="41">
        <f>+Datos!AA137/Datos!AA$305*100</f>
        <v>0.1098502920188274</v>
      </c>
      <c r="AX137" s="41">
        <f>+Datos!AB137/Datos!AB$305*100</f>
        <v>0.11719200712268696</v>
      </c>
      <c r="AY137" s="41">
        <f>+Datos!AC137/Datos!AC$305*100</f>
        <v>0.11708350695113492</v>
      </c>
      <c r="AZ137" s="41">
        <f>+Datos!AD137/Datos!AD$305*100</f>
        <v>0.13127983764248188</v>
      </c>
      <c r="BA137" s="41">
        <f>+Datos!AE137/Datos!AE$305*100</f>
        <v>0.12558240704321233</v>
      </c>
      <c r="BB137" s="41">
        <f>+Datos!AF137/Datos!AF$305*100</f>
        <v>0.12764412739174891</v>
      </c>
      <c r="BC137" s="41">
        <f>+Datos!AG137/Datos!AG$305*100</f>
        <v>0.12954086656213551</v>
      </c>
      <c r="BD137" s="41">
        <f>+Datos!AH137/Datos!AH$305*100</f>
        <v>0.12277463322750268</v>
      </c>
      <c r="BE137" s="41">
        <f>+Datos!AI137/Datos!AI$305*100</f>
        <v>0.13012347561886886</v>
      </c>
      <c r="BF137" s="41">
        <f>+Datos!AJ137/Datos!AJ$305*100</f>
        <v>0.12327328126128853</v>
      </c>
      <c r="BG137" s="41">
        <f>+Datos!AK137/Datos!AK$305*100</f>
        <v>0.11020847320378385</v>
      </c>
      <c r="BH137" s="41">
        <f>+Datos!AL137/Datos!AL$305*100</f>
        <v>0.10473675121887077</v>
      </c>
      <c r="BI137" s="41">
        <f>+Datos!AM137/Datos!AM$305*100</f>
        <v>9.8927698009826939E-2</v>
      </c>
      <c r="BJ137" s="41">
        <f>+Datos!AN137/Datos!AN$305*100</f>
        <v>0.11075020082577973</v>
      </c>
      <c r="BK137" s="41">
        <f>+Datos!AO137/Datos!AO$305*100</f>
        <v>0.10801468562912228</v>
      </c>
      <c r="BL137" s="41">
        <f>+Datos!AP137/Datos!AP$305*100</f>
        <v>0.10422695525099268</v>
      </c>
      <c r="BM137" s="41">
        <f>+Datos!AQ137/Datos!AQ$305*100</f>
        <v>0.10635708718207924</v>
      </c>
      <c r="BN137" s="41">
        <f>+Datos!AR137/Datos!AR$305*100</f>
        <v>0.1099535427166826</v>
      </c>
      <c r="BO137" s="41">
        <f>+Datos!AS137/Datos!AS$305*100</f>
        <v>0.11713441585315199</v>
      </c>
      <c r="BP137" s="41">
        <f>+Datos!AT137/Datos!AT$305*100</f>
        <v>0.11907274299595598</v>
      </c>
    </row>
    <row r="138" spans="1:68" thickBot="1" x14ac:dyDescent="0.3">
      <c r="A138" s="3">
        <v>135</v>
      </c>
      <c r="B138" s="19">
        <v>13450</v>
      </c>
      <c r="C138" s="4">
        <v>433</v>
      </c>
      <c r="D138" s="4">
        <v>349</v>
      </c>
      <c r="E138" s="4">
        <v>373</v>
      </c>
      <c r="F138" s="4">
        <v>428</v>
      </c>
      <c r="G138" s="4">
        <v>463</v>
      </c>
      <c r="H138" s="4">
        <v>484</v>
      </c>
      <c r="I138" s="4">
        <v>562</v>
      </c>
      <c r="J138" s="4">
        <v>731</v>
      </c>
      <c r="K138" s="4">
        <v>1020</v>
      </c>
      <c r="L138" s="4">
        <v>898</v>
      </c>
      <c r="M138" s="4">
        <v>578</v>
      </c>
      <c r="N138" s="4">
        <v>543</v>
      </c>
      <c r="O138" s="4">
        <v>532</v>
      </c>
      <c r="P138" s="4">
        <v>515</v>
      </c>
      <c r="Q138" s="4">
        <v>581</v>
      </c>
      <c r="R138" s="4">
        <v>549</v>
      </c>
      <c r="S138" s="4">
        <v>583</v>
      </c>
      <c r="T138" s="4">
        <v>630</v>
      </c>
      <c r="U138" s="4">
        <v>783</v>
      </c>
      <c r="V138" s="4">
        <v>901</v>
      </c>
      <c r="W138" s="4">
        <v>1005</v>
      </c>
      <c r="X138" s="4"/>
      <c r="Y138" s="19">
        <f t="shared" si="2"/>
        <v>13450</v>
      </c>
      <c r="Z138" s="4">
        <v>5.8231929500000001</v>
      </c>
      <c r="AA138" s="4">
        <v>4.6938040400000007</v>
      </c>
      <c r="AB138" s="4">
        <v>5.0177027900000004</v>
      </c>
      <c r="AC138" s="4">
        <v>5.7573393599999996</v>
      </c>
      <c r="AD138" s="4">
        <v>6.2280610799999989</v>
      </c>
      <c r="AE138" s="4">
        <v>6.5100313700000001</v>
      </c>
      <c r="AF138" s="4">
        <v>7.5585677100000002</v>
      </c>
      <c r="AG138" s="4">
        <v>9.8323060000000009</v>
      </c>
      <c r="AH138" s="4">
        <v>13.718660160000002</v>
      </c>
      <c r="AI138" s="4">
        <v>12.077475909999999</v>
      </c>
      <c r="AJ138" s="4">
        <v>7.77304628</v>
      </c>
      <c r="AK138" s="4">
        <v>7.3032157599999996</v>
      </c>
      <c r="AL138" s="4">
        <v>7.1550807300000008</v>
      </c>
      <c r="AM138" s="4">
        <v>6.926168549999999</v>
      </c>
      <c r="AN138" s="4">
        <v>7.8143789100000003</v>
      </c>
      <c r="AO138" s="4">
        <v>7.3831296899999996</v>
      </c>
      <c r="AP138" s="4">
        <v>7.8404702000000013</v>
      </c>
      <c r="AQ138" s="4">
        <v>8.4761080900000003</v>
      </c>
      <c r="AR138" s="4">
        <v>10.531619560000001</v>
      </c>
      <c r="AS138" s="4">
        <v>12.11889322</v>
      </c>
      <c r="AT138" s="4">
        <v>13.516183679999999</v>
      </c>
      <c r="AU138" s="4"/>
      <c r="AV138" s="41">
        <f>+Datos!Z138/Datos!Z$305*100</f>
        <v>0.12131684699482927</v>
      </c>
      <c r="AW138" s="41">
        <f>+Datos!AA138/Datos!AA$305*100</f>
        <v>0.11738744400658467</v>
      </c>
      <c r="AX138" s="41">
        <f>+Datos!AB138/Datos!AB$305*100</f>
        <v>0.11353259765287589</v>
      </c>
      <c r="AY138" s="41">
        <f>+Datos!AC138/Datos!AC$305*100</f>
        <v>0.11555798874715788</v>
      </c>
      <c r="AZ138" s="41">
        <f>+Datos!AD138/Datos!AD$305*100</f>
        <v>0.11665580749358234</v>
      </c>
      <c r="BA138" s="41">
        <f>+Datos!AE138/Datos!AE$305*100</f>
        <v>0.12055533277926297</v>
      </c>
      <c r="BB138" s="41">
        <f>+Datos!AF138/Datos!AF$305*100</f>
        <v>0.11771095565614106</v>
      </c>
      <c r="BC138" s="41">
        <f>+Datos!AG138/Datos!AG$305*100</f>
        <v>0.12343257931162618</v>
      </c>
      <c r="BD138" s="41">
        <f>+Datos!AH138/Datos!AH$305*100</f>
        <v>0.1245336694497335</v>
      </c>
      <c r="BE138" s="41">
        <f>+Datos!AI138/Datos!AI$305*100</f>
        <v>0.12892630524600604</v>
      </c>
      <c r="BF138" s="41">
        <f>+Datos!AJ138/Datos!AJ$305*100</f>
        <v>0.11578861858133349</v>
      </c>
      <c r="BG138" s="41">
        <f>+Datos!AK138/Datos!AK$305*100</f>
        <v>0.12153528596143337</v>
      </c>
      <c r="BH138" s="41">
        <f>+Datos!AL138/Datos!AL$305*100</f>
        <v>0.11227342137583365</v>
      </c>
      <c r="BI138" s="41">
        <f>+Datos!AM138/Datos!AM$305*100</f>
        <v>0.10920139788892942</v>
      </c>
      <c r="BJ138" s="41">
        <f>+Datos!AN138/Datos!AN$305*100</f>
        <v>0.11494808552464256</v>
      </c>
      <c r="BK138" s="41">
        <f>+Datos!AO138/Datos!AO$305*100</f>
        <v>0.10764547469756132</v>
      </c>
      <c r="BL138" s="41">
        <f>+Datos!AP138/Datos!AP$305*100</f>
        <v>0.10339984683497414</v>
      </c>
      <c r="BM138" s="41">
        <f>+Datos!AQ138/Datos!AQ$305*100</f>
        <v>0.10668028417170979</v>
      </c>
      <c r="BN138" s="41">
        <f>+Datos!AR138/Datos!AR$305*100</f>
        <v>0.11502907843984264</v>
      </c>
      <c r="BO138" s="41">
        <f>+Datos!AS138/Datos!AS$305*100</f>
        <v>0.11674703443157503</v>
      </c>
      <c r="BP138" s="41">
        <f>+Datos!AT138/Datos!AT$305*100</f>
        <v>0.11339243888418522</v>
      </c>
    </row>
    <row r="139" spans="1:68" thickBot="1" x14ac:dyDescent="0.3">
      <c r="A139" s="3">
        <v>136</v>
      </c>
      <c r="B139" s="19">
        <v>13550</v>
      </c>
      <c r="C139" s="4">
        <v>340</v>
      </c>
      <c r="D139" s="4">
        <v>308</v>
      </c>
      <c r="E139" s="4">
        <v>334</v>
      </c>
      <c r="F139" s="4">
        <v>433</v>
      </c>
      <c r="G139" s="4">
        <v>448</v>
      </c>
      <c r="H139" s="4">
        <v>487</v>
      </c>
      <c r="I139" s="4">
        <v>615</v>
      </c>
      <c r="J139" s="4">
        <v>711</v>
      </c>
      <c r="K139" s="4">
        <v>1022</v>
      </c>
      <c r="L139" s="4">
        <v>875</v>
      </c>
      <c r="M139" s="4">
        <v>597</v>
      </c>
      <c r="N139" s="4">
        <v>533</v>
      </c>
      <c r="O139" s="4">
        <v>499</v>
      </c>
      <c r="P139" s="4">
        <v>461</v>
      </c>
      <c r="Q139" s="4">
        <v>570</v>
      </c>
      <c r="R139" s="4">
        <v>512</v>
      </c>
      <c r="S139" s="4">
        <v>543</v>
      </c>
      <c r="T139" s="4">
        <v>616</v>
      </c>
      <c r="U139" s="4">
        <v>768</v>
      </c>
      <c r="V139" s="4">
        <v>904</v>
      </c>
      <c r="W139" s="4">
        <v>1040</v>
      </c>
      <c r="X139" s="4"/>
      <c r="Y139" s="19">
        <f t="shared" si="2"/>
        <v>13550</v>
      </c>
      <c r="Z139" s="4">
        <v>4.6071369400000002</v>
      </c>
      <c r="AA139" s="4">
        <v>4.1738859400000008</v>
      </c>
      <c r="AB139" s="4">
        <v>4.5255525699999994</v>
      </c>
      <c r="AC139" s="4">
        <v>5.8672320100000013</v>
      </c>
      <c r="AD139" s="4">
        <v>6.0695906100000006</v>
      </c>
      <c r="AE139" s="4">
        <v>6.5996875600000005</v>
      </c>
      <c r="AF139" s="4">
        <v>8.3335129099999996</v>
      </c>
      <c r="AG139" s="4">
        <v>9.6329101900000005</v>
      </c>
      <c r="AH139" s="4">
        <v>13.847255239999999</v>
      </c>
      <c r="AI139" s="4">
        <v>11.8558117</v>
      </c>
      <c r="AJ139" s="4">
        <v>8.0889504999999993</v>
      </c>
      <c r="AK139" s="4">
        <v>7.222442420000001</v>
      </c>
      <c r="AL139" s="4">
        <v>6.761594109999999</v>
      </c>
      <c r="AM139" s="4">
        <v>6.2471880099999995</v>
      </c>
      <c r="AN139" s="4">
        <v>7.7234652699999993</v>
      </c>
      <c r="AO139" s="4">
        <v>6.9373756999999996</v>
      </c>
      <c r="AP139" s="4">
        <v>7.3573295199999995</v>
      </c>
      <c r="AQ139" s="4">
        <v>8.3464990700000001</v>
      </c>
      <c r="AR139" s="4">
        <v>10.407530619999999</v>
      </c>
      <c r="AS139" s="4">
        <v>12.248775010000001</v>
      </c>
      <c r="AT139" s="4">
        <v>14.092385629999999</v>
      </c>
      <c r="AU139" s="4"/>
      <c r="AV139" s="41">
        <f>+Datos!Z139/Datos!Z$305*100</f>
        <v>9.598227845673668E-2</v>
      </c>
      <c r="AW139" s="41">
        <f>+Datos!AA139/Datos!AA$305*100</f>
        <v>0.10438480130321355</v>
      </c>
      <c r="AX139" s="41">
        <f>+Datos!AB139/Datos!AB$305*100</f>
        <v>0.10239700528112552</v>
      </c>
      <c r="AY139" s="41">
        <f>+Datos!AC139/Datos!AC$305*100</f>
        <v>0.11776369051633336</v>
      </c>
      <c r="AZ139" s="41">
        <f>+Datos!AD139/Datos!AD$305*100</f>
        <v>0.11368754812613611</v>
      </c>
      <c r="BA139" s="41">
        <f>+Datos!AE139/Datos!AE$305*100</f>
        <v>0.12221562152548615</v>
      </c>
      <c r="BB139" s="41">
        <f>+Datos!AF139/Datos!AF$305*100</f>
        <v>0.12977931881341698</v>
      </c>
      <c r="BC139" s="41">
        <f>+Datos!AG139/Datos!AG$305*100</f>
        <v>0.12092940872964561</v>
      </c>
      <c r="BD139" s="41">
        <f>+Datos!AH139/Datos!AH$305*100</f>
        <v>0.12570101502129852</v>
      </c>
      <c r="BE139" s="41">
        <f>+Datos!AI139/Datos!AI$305*100</f>
        <v>0.12656005357110831</v>
      </c>
      <c r="BF139" s="41">
        <f>+Datos!AJ139/Datos!AJ$305*100</f>
        <v>0.12049438153709112</v>
      </c>
      <c r="BG139" s="41">
        <f>+Datos!AK139/Datos!AK$305*100</f>
        <v>0.12019110946472804</v>
      </c>
      <c r="BH139" s="41">
        <f>+Datos!AL139/Datos!AL$305*100</f>
        <v>0.10609905510938725</v>
      </c>
      <c r="BI139" s="41">
        <f>+Datos!AM139/Datos!AM$305*100</f>
        <v>9.8496254984577175E-2</v>
      </c>
      <c r="BJ139" s="41">
        <f>+Datos!AN139/Datos!AN$305*100</f>
        <v>0.11361076249661491</v>
      </c>
      <c r="BK139" s="41">
        <f>+Datos!AO139/Datos!AO$305*100</f>
        <v>0.10114641510270243</v>
      </c>
      <c r="BL139" s="41">
        <f>+Datos!AP139/Datos!AP$305*100</f>
        <v>9.702820444141648E-2</v>
      </c>
      <c r="BM139" s="41">
        <f>+Datos!AQ139/Datos!AQ$305*100</f>
        <v>0.10504902523329095</v>
      </c>
      <c r="BN139" s="41">
        <f>+Datos!AR139/Datos!AR$305*100</f>
        <v>0.11367374687555121</v>
      </c>
      <c r="BO139" s="41">
        <f>+Datos!AS139/Datos!AS$305*100</f>
        <v>0.11799824718953056</v>
      </c>
      <c r="BP139" s="41">
        <f>+Datos!AT139/Datos!AT$305*100</f>
        <v>0.11822641761273735</v>
      </c>
    </row>
    <row r="140" spans="1:68" thickBot="1" x14ac:dyDescent="0.3">
      <c r="A140" s="3">
        <v>137</v>
      </c>
      <c r="B140" s="19">
        <v>13650</v>
      </c>
      <c r="C140" s="4">
        <v>371</v>
      </c>
      <c r="D140" s="4">
        <v>331</v>
      </c>
      <c r="E140" s="4">
        <v>375</v>
      </c>
      <c r="F140" s="4">
        <v>386</v>
      </c>
      <c r="G140" s="4">
        <v>423</v>
      </c>
      <c r="H140" s="4">
        <v>469</v>
      </c>
      <c r="I140" s="4">
        <v>601</v>
      </c>
      <c r="J140" s="4">
        <v>738</v>
      </c>
      <c r="K140" s="4">
        <v>968</v>
      </c>
      <c r="L140" s="4">
        <v>841</v>
      </c>
      <c r="M140" s="4">
        <v>574</v>
      </c>
      <c r="N140" s="4">
        <v>512</v>
      </c>
      <c r="O140" s="4">
        <v>504</v>
      </c>
      <c r="P140" s="4">
        <v>478</v>
      </c>
      <c r="Q140" s="4">
        <v>561</v>
      </c>
      <c r="R140" s="4">
        <v>541</v>
      </c>
      <c r="S140" s="4">
        <v>569</v>
      </c>
      <c r="T140" s="4">
        <v>603</v>
      </c>
      <c r="U140" s="4">
        <v>779</v>
      </c>
      <c r="V140" s="4">
        <v>891</v>
      </c>
      <c r="W140" s="4">
        <v>990</v>
      </c>
      <c r="X140" s="4"/>
      <c r="Y140" s="19">
        <f t="shared" si="2"/>
        <v>13650</v>
      </c>
      <c r="Z140" s="4">
        <v>5.0647983099999996</v>
      </c>
      <c r="AA140" s="4">
        <v>4.5184047900000008</v>
      </c>
      <c r="AB140" s="4">
        <v>5.1185366199999995</v>
      </c>
      <c r="AC140" s="4">
        <v>5.270237289999999</v>
      </c>
      <c r="AD140" s="4">
        <v>5.7744647799999997</v>
      </c>
      <c r="AE140" s="4">
        <v>6.4021055200000001</v>
      </c>
      <c r="AF140" s="4">
        <v>8.2033673900000004</v>
      </c>
      <c r="AG140" s="4">
        <v>10.073516649999998</v>
      </c>
      <c r="AH140" s="4">
        <v>13.214814260000002</v>
      </c>
      <c r="AI140" s="4">
        <v>11.47990628</v>
      </c>
      <c r="AJ140" s="4">
        <v>7.8356356799999993</v>
      </c>
      <c r="AK140" s="4">
        <v>6.9880776400000002</v>
      </c>
      <c r="AL140" s="4">
        <v>6.8788059399999995</v>
      </c>
      <c r="AM140" s="4">
        <v>6.5245463500000005</v>
      </c>
      <c r="AN140" s="4">
        <v>7.6574881000000001</v>
      </c>
      <c r="AO140" s="4">
        <v>7.3850720500000007</v>
      </c>
      <c r="AP140" s="4">
        <v>7.7663930499999996</v>
      </c>
      <c r="AQ140" s="4">
        <v>8.2309956500000006</v>
      </c>
      <c r="AR140" s="4">
        <v>10.63321994</v>
      </c>
      <c r="AS140" s="4">
        <v>12.162869690000001</v>
      </c>
      <c r="AT140" s="4">
        <v>13.513725900000001</v>
      </c>
      <c r="AU140" s="4"/>
      <c r="AV140" s="41">
        <f>+Datos!Z140/Datos!Z$305*100</f>
        <v>0.10551691604756799</v>
      </c>
      <c r="AW140" s="41">
        <f>+Datos!AA140/Datos!AA$305*100</f>
        <v>0.11300088047246407</v>
      </c>
      <c r="AX140" s="41">
        <f>+Datos!AB140/Datos!AB$305*100</f>
        <v>0.11581410517340968</v>
      </c>
      <c r="AY140" s="41">
        <f>+Datos!AC140/Datos!AC$305*100</f>
        <v>0.10578115747074389</v>
      </c>
      <c r="AZ140" s="41">
        <f>+Datos!AD140/Datos!AD$305*100</f>
        <v>0.10815964119512959</v>
      </c>
      <c r="BA140" s="41">
        <f>+Datos!AE140/Datos!AE$305*100</f>
        <v>0.11855671925150131</v>
      </c>
      <c r="BB140" s="41">
        <f>+Datos!AF140/Datos!AF$305*100</f>
        <v>0.12775253885703747</v>
      </c>
      <c r="BC140" s="41">
        <f>+Datos!AG140/Datos!AG$305*100</f>
        <v>0.12646068408042951</v>
      </c>
      <c r="BD140" s="41">
        <f>+Datos!AH140/Datos!AH$305*100</f>
        <v>0.11995991530520315</v>
      </c>
      <c r="BE140" s="41">
        <f>+Datos!AI140/Datos!AI$305*100</f>
        <v>0.1225472865588868</v>
      </c>
      <c r="BF140" s="41">
        <f>+Datos!AJ140/Datos!AJ$305*100</f>
        <v>0.11672096092213254</v>
      </c>
      <c r="BG140" s="41">
        <f>+Datos!AK140/Datos!AK$305*100</f>
        <v>0.11629096581669367</v>
      </c>
      <c r="BH140" s="41">
        <f>+Datos!AL140/Datos!AL$305*100</f>
        <v>0.10793827589199087</v>
      </c>
      <c r="BI140" s="41">
        <f>+Datos!AM140/Datos!AM$305*100</f>
        <v>0.10286922370826687</v>
      </c>
      <c r="BJ140" s="41">
        <f>+Datos!AN140/Datos!AN$305*100</f>
        <v>0.11264025038462495</v>
      </c>
      <c r="BK140" s="41">
        <f>+Datos!AO140/Datos!AO$305*100</f>
        <v>0.10767379416004033</v>
      </c>
      <c r="BL140" s="41">
        <f>+Datos!AP140/Datos!AP$305*100</f>
        <v>0.10242291997107614</v>
      </c>
      <c r="BM140" s="41">
        <f>+Datos!AQ140/Datos!AQ$305*100</f>
        <v>0.10359529935608774</v>
      </c>
      <c r="BN140" s="41">
        <f>+Datos!AR140/Datos!AR$305*100</f>
        <v>0.1161387841231856</v>
      </c>
      <c r="BO140" s="41">
        <f>+Datos!AS140/Datos!AS$305*100</f>
        <v>0.11717068058176935</v>
      </c>
      <c r="BP140" s="41">
        <f>+Datos!AT140/Datos!AT$305*100</f>
        <v>0.11337181962692751</v>
      </c>
    </row>
    <row r="141" spans="1:68" thickBot="1" x14ac:dyDescent="0.3">
      <c r="A141" s="3">
        <v>138</v>
      </c>
      <c r="B141" s="19">
        <v>13750</v>
      </c>
      <c r="C141" s="4">
        <v>372</v>
      </c>
      <c r="D141" s="4">
        <v>329</v>
      </c>
      <c r="E141" s="4">
        <v>360</v>
      </c>
      <c r="F141" s="4">
        <v>405</v>
      </c>
      <c r="G141" s="4">
        <v>459</v>
      </c>
      <c r="H141" s="4">
        <v>489</v>
      </c>
      <c r="I141" s="4">
        <v>589</v>
      </c>
      <c r="J141" s="4">
        <v>742</v>
      </c>
      <c r="K141" s="4">
        <v>1037</v>
      </c>
      <c r="L141" s="4">
        <v>800</v>
      </c>
      <c r="M141" s="4">
        <v>576</v>
      </c>
      <c r="N141" s="4">
        <v>488</v>
      </c>
      <c r="O141" s="4">
        <v>543</v>
      </c>
      <c r="P141" s="4">
        <v>493</v>
      </c>
      <c r="Q141" s="4">
        <v>533</v>
      </c>
      <c r="R141" s="4">
        <v>545</v>
      </c>
      <c r="S141" s="4">
        <v>578</v>
      </c>
      <c r="T141" s="4">
        <v>653</v>
      </c>
      <c r="U141" s="4">
        <v>763</v>
      </c>
      <c r="V141" s="4">
        <v>853</v>
      </c>
      <c r="W141" s="4">
        <v>950</v>
      </c>
      <c r="X141" s="4"/>
      <c r="Y141" s="19">
        <f t="shared" si="2"/>
        <v>13750</v>
      </c>
      <c r="Z141" s="4">
        <v>5.1145764099999997</v>
      </c>
      <c r="AA141" s="4">
        <v>4.5235790899999992</v>
      </c>
      <c r="AB141" s="4">
        <v>4.9509224199999995</v>
      </c>
      <c r="AC141" s="4">
        <v>5.5681835800000012</v>
      </c>
      <c r="AD141" s="4">
        <v>6.3105670099999998</v>
      </c>
      <c r="AE141" s="4">
        <v>6.7234684500000004</v>
      </c>
      <c r="AF141" s="4">
        <v>8.0969207899999986</v>
      </c>
      <c r="AG141" s="4">
        <v>10.203280230000001</v>
      </c>
      <c r="AH141" s="4">
        <v>14.257336070000001</v>
      </c>
      <c r="AI141" s="4">
        <v>11.00092384</v>
      </c>
      <c r="AJ141" s="4">
        <v>7.9203617800000004</v>
      </c>
      <c r="AK141" s="4">
        <v>6.7112826800000001</v>
      </c>
      <c r="AL141" s="4">
        <v>7.4654670400000001</v>
      </c>
      <c r="AM141" s="4">
        <v>6.7791561899999992</v>
      </c>
      <c r="AN141" s="4">
        <v>7.3288438100000004</v>
      </c>
      <c r="AO141" s="4">
        <v>7.49456934</v>
      </c>
      <c r="AP141" s="4">
        <v>7.9491470899999994</v>
      </c>
      <c r="AQ141" s="4">
        <v>8.9785492600000012</v>
      </c>
      <c r="AR141" s="4">
        <v>10.491961100000001</v>
      </c>
      <c r="AS141" s="4">
        <v>11.72996663</v>
      </c>
      <c r="AT141" s="4">
        <v>13.061383339999999</v>
      </c>
      <c r="AU141" s="4"/>
      <c r="AV141" s="41">
        <f>+Datos!Z141/Datos!Z$305*100</f>
        <v>0.10655396259458191</v>
      </c>
      <c r="AW141" s="41">
        <f>+Datos!AA141/Datos!AA$305*100</f>
        <v>0.11313028465004518</v>
      </c>
      <c r="AX141" s="41">
        <f>+Datos!AB141/Datos!AB$305*100</f>
        <v>0.11202159766032346</v>
      </c>
      <c r="AY141" s="41">
        <f>+Datos!AC141/Datos!AC$305*100</f>
        <v>0.11176136323493523</v>
      </c>
      <c r="AZ141" s="41">
        <f>+Datos!AD141/Datos!AD$305*100</f>
        <v>0.11820119951262771</v>
      </c>
      <c r="BA141" s="41">
        <f>+Datos!AE141/Datos!AE$305*100</f>
        <v>0.12450784494770037</v>
      </c>
      <c r="BB141" s="41">
        <f>+Datos!AF141/Datos!AF$305*100</f>
        <v>0.1260948265108518</v>
      </c>
      <c r="BC141" s="41">
        <f>+Datos!AG141/Datos!AG$305*100</f>
        <v>0.12808970715803825</v>
      </c>
      <c r="BD141" s="41">
        <f>+Datos!AH141/Datos!AH$305*100</f>
        <v>0.12942359943809137</v>
      </c>
      <c r="BE141" s="41">
        <f>+Datos!AI141/Datos!AI$305*100</f>
        <v>0.11743417875994798</v>
      </c>
      <c r="BF141" s="41">
        <f>+Datos!AJ141/Datos!AJ$305*100</f>
        <v>0.11798305530873433</v>
      </c>
      <c r="BG141" s="41">
        <f>+Datos!AK141/Datos!AK$305*100</f>
        <v>0.11168472717856756</v>
      </c>
      <c r="BH141" s="41">
        <f>+Datos!AL141/Datos!AL$305*100</f>
        <v>0.11714382525902227</v>
      </c>
      <c r="BI141" s="41">
        <f>+Datos!AM141/Datos!AM$305*100</f>
        <v>0.10688352833333646</v>
      </c>
      <c r="BJ141" s="41">
        <f>+Datos!AN141/Datos!AN$305*100</f>
        <v>0.10780595294535406</v>
      </c>
      <c r="BK141" s="41">
        <f>+Datos!AO141/Datos!AO$305*100</f>
        <v>0.10927025639963922</v>
      </c>
      <c r="BL141" s="41">
        <f>+Datos!AP141/Datos!AP$305*100</f>
        <v>0.10483307386012131</v>
      </c>
      <c r="BM141" s="41">
        <f>+Datos!AQ141/Datos!AQ$305*100</f>
        <v>0.11300400801123982</v>
      </c>
      <c r="BN141" s="41">
        <f>+Datos!AR141/Datos!AR$305*100</f>
        <v>0.11459591846096628</v>
      </c>
      <c r="BO141" s="41">
        <f>+Datos!AS141/Datos!AS$305*100</f>
        <v>0.11300032050565721</v>
      </c>
      <c r="BP141" s="41">
        <f>+Datos!AT141/Datos!AT$305*100</f>
        <v>0.10957694473443741</v>
      </c>
    </row>
    <row r="142" spans="1:68" thickBot="1" x14ac:dyDescent="0.3">
      <c r="A142" s="3">
        <v>139</v>
      </c>
      <c r="B142" s="19">
        <v>13850</v>
      </c>
      <c r="C142" s="4">
        <v>382</v>
      </c>
      <c r="D142" s="4">
        <v>330</v>
      </c>
      <c r="E142" s="4">
        <v>350</v>
      </c>
      <c r="F142" s="4">
        <v>408</v>
      </c>
      <c r="G142" s="4">
        <v>434</v>
      </c>
      <c r="H142" s="4">
        <v>455</v>
      </c>
      <c r="I142" s="4">
        <v>542</v>
      </c>
      <c r="J142" s="4">
        <v>731</v>
      </c>
      <c r="K142" s="4">
        <v>956</v>
      </c>
      <c r="L142" s="4">
        <v>813</v>
      </c>
      <c r="M142" s="4">
        <v>565</v>
      </c>
      <c r="N142" s="4">
        <v>442</v>
      </c>
      <c r="O142" s="4">
        <v>525</v>
      </c>
      <c r="P142" s="4">
        <v>419</v>
      </c>
      <c r="Q142" s="4">
        <v>524</v>
      </c>
      <c r="R142" s="4">
        <v>489</v>
      </c>
      <c r="S142" s="4">
        <v>565</v>
      </c>
      <c r="T142" s="4">
        <v>632</v>
      </c>
      <c r="U142" s="4">
        <v>768</v>
      </c>
      <c r="V142" s="4">
        <v>839</v>
      </c>
      <c r="W142" s="4">
        <v>922</v>
      </c>
      <c r="X142" s="4"/>
      <c r="Y142" s="19">
        <f t="shared" si="2"/>
        <v>13850</v>
      </c>
      <c r="Z142" s="4">
        <v>5.2902825499999997</v>
      </c>
      <c r="AA142" s="4">
        <v>4.5708429199999996</v>
      </c>
      <c r="AB142" s="4">
        <v>4.8469832999999998</v>
      </c>
      <c r="AC142" s="4">
        <v>5.6504482000000005</v>
      </c>
      <c r="AD142" s="4">
        <v>6.009586220000001</v>
      </c>
      <c r="AE142" s="4">
        <v>6.3025140799999999</v>
      </c>
      <c r="AF142" s="4">
        <v>7.5065932199999992</v>
      </c>
      <c r="AG142" s="4">
        <v>10.125018320000001</v>
      </c>
      <c r="AH142" s="4">
        <v>13.239407079999998</v>
      </c>
      <c r="AI142" s="4">
        <v>11.259984279999999</v>
      </c>
      <c r="AJ142" s="4">
        <v>7.8249378199999997</v>
      </c>
      <c r="AK142" s="4">
        <v>6.1227017500000001</v>
      </c>
      <c r="AL142" s="4">
        <v>7.2711644400000006</v>
      </c>
      <c r="AM142" s="4">
        <v>5.8034643299999997</v>
      </c>
      <c r="AN142" s="4">
        <v>7.2573164000000006</v>
      </c>
      <c r="AO142" s="4">
        <v>6.7722713199999998</v>
      </c>
      <c r="AP142" s="4">
        <v>7.8241432400000006</v>
      </c>
      <c r="AQ142" s="4">
        <v>8.7542517900000014</v>
      </c>
      <c r="AR142" s="4">
        <v>10.635338130000001</v>
      </c>
      <c r="AS142" s="4">
        <v>11.622102509999999</v>
      </c>
      <c r="AT142" s="4">
        <v>12.76970712</v>
      </c>
      <c r="AU142" s="4"/>
      <c r="AV142" s="41">
        <f>+Datos!Z142/Datos!Z$305*100</f>
        <v>0.11021451705078142</v>
      </c>
      <c r="AW142" s="41">
        <f>+Datos!AA142/Datos!AA$305*100</f>
        <v>0.11431230676907293</v>
      </c>
      <c r="AX142" s="41">
        <f>+Datos!AB142/Datos!AB$305*100</f>
        <v>0.10966982857689515</v>
      </c>
      <c r="AY142" s="41">
        <f>+Datos!AC142/Datos!AC$305*100</f>
        <v>0.11341253115084719</v>
      </c>
      <c r="AZ142" s="41">
        <f>+Datos!AD142/Datos!AD$305*100</f>
        <v>0.1125636252103689</v>
      </c>
      <c r="BA142" s="41">
        <f>+Datos!AE142/Datos!AE$305*100</f>
        <v>0.11671244562073291</v>
      </c>
      <c r="BB142" s="41">
        <f>+Datos!AF142/Datos!AF$305*100</f>
        <v>0.11690154742929584</v>
      </c>
      <c r="BC142" s="41">
        <f>+Datos!AG142/Datos!AG$305*100</f>
        <v>0.12710722457326573</v>
      </c>
      <c r="BD142" s="41">
        <f>+Datos!AH142/Datos!AH$305*100</f>
        <v>0.12018316116748101</v>
      </c>
      <c r="BE142" s="41">
        <f>+Datos!AI142/Datos!AI$305*100</f>
        <v>0.12019963286753596</v>
      </c>
      <c r="BF142" s="41">
        <f>+Datos!AJ142/Datos!AJ$305*100</f>
        <v>0.11656160378124381</v>
      </c>
      <c r="BG142" s="41">
        <f>+Datos!AK142/Datos!AK$305*100</f>
        <v>0.10188995265872011</v>
      </c>
      <c r="BH142" s="41">
        <f>+Datos!AL142/Datos!AL$305*100</f>
        <v>0.11409494034668949</v>
      </c>
      <c r="BI142" s="41">
        <f>+Datos!AM142/Datos!AM$305*100</f>
        <v>9.1500288053853282E-2</v>
      </c>
      <c r="BJ142" s="41">
        <f>+Datos!AN142/Datos!AN$305*100</f>
        <v>0.10675379781738675</v>
      </c>
      <c r="BK142" s="41">
        <f>+Datos!AO142/Datos!AO$305*100</f>
        <v>9.8739205679872086E-2</v>
      </c>
      <c r="BL142" s="41">
        <f>+Datos!AP142/Datos!AP$305*100</f>
        <v>0.10318452745740914</v>
      </c>
      <c r="BM142" s="41">
        <f>+Datos!AQ142/Datos!AQ$305*100</f>
        <v>0.11018100037795756</v>
      </c>
      <c r="BN142" s="41">
        <f>+Datos!AR142/Datos!AR$305*100</f>
        <v>0.11616191954336218</v>
      </c>
      <c r="BO142" s="41">
        <f>+Datos!AS142/Datos!AS$305*100</f>
        <v>0.11196121438408586</v>
      </c>
      <c r="BP142" s="41">
        <f>+Datos!AT142/Datos!AT$305*100</f>
        <v>0.10712996127125324</v>
      </c>
    </row>
    <row r="143" spans="1:68" thickBot="1" x14ac:dyDescent="0.3">
      <c r="A143" s="3">
        <v>140</v>
      </c>
      <c r="B143" s="19">
        <v>13950</v>
      </c>
      <c r="C143" s="4">
        <v>329</v>
      </c>
      <c r="D143" s="4">
        <v>300</v>
      </c>
      <c r="E143" s="4">
        <v>352</v>
      </c>
      <c r="F143" s="4">
        <v>388</v>
      </c>
      <c r="G143" s="4">
        <v>424</v>
      </c>
      <c r="H143" s="4">
        <v>477</v>
      </c>
      <c r="I143" s="4">
        <v>512</v>
      </c>
      <c r="J143" s="4">
        <v>657</v>
      </c>
      <c r="K143" s="4">
        <v>984</v>
      </c>
      <c r="L143" s="4">
        <v>788</v>
      </c>
      <c r="M143" s="4">
        <v>546</v>
      </c>
      <c r="N143" s="4">
        <v>472</v>
      </c>
      <c r="O143" s="4">
        <v>500</v>
      </c>
      <c r="P143" s="4">
        <v>489</v>
      </c>
      <c r="Q143" s="4">
        <v>515</v>
      </c>
      <c r="R143" s="4">
        <v>476</v>
      </c>
      <c r="S143" s="4">
        <v>497</v>
      </c>
      <c r="T143" s="4">
        <v>575</v>
      </c>
      <c r="U143" s="4">
        <v>726</v>
      </c>
      <c r="V143" s="4">
        <v>831</v>
      </c>
      <c r="W143" s="4">
        <v>995</v>
      </c>
      <c r="X143" s="4"/>
      <c r="Y143" s="19">
        <f t="shared" si="2"/>
        <v>13950</v>
      </c>
      <c r="Z143" s="4">
        <v>4.5899733200000004</v>
      </c>
      <c r="AA143" s="4">
        <v>4.1846551000000005</v>
      </c>
      <c r="AB143" s="4">
        <v>4.9096716599999999</v>
      </c>
      <c r="AC143" s="4">
        <v>5.41208081</v>
      </c>
      <c r="AD143" s="4">
        <v>5.9147797999999998</v>
      </c>
      <c r="AE143" s="4">
        <v>6.6541684700000001</v>
      </c>
      <c r="AF143" s="4">
        <v>7.1420845699999997</v>
      </c>
      <c r="AG143" s="4">
        <v>9.1647847300000009</v>
      </c>
      <c r="AH143" s="4">
        <v>13.72808193</v>
      </c>
      <c r="AI143" s="4">
        <v>10.992015859999999</v>
      </c>
      <c r="AJ143" s="4">
        <v>7.6167340499999998</v>
      </c>
      <c r="AK143" s="4">
        <v>6.5847535499999994</v>
      </c>
      <c r="AL143" s="4">
        <v>6.9756446799999994</v>
      </c>
      <c r="AM143" s="4">
        <v>6.8222442300000008</v>
      </c>
      <c r="AN143" s="4">
        <v>7.1845831800000015</v>
      </c>
      <c r="AO143" s="4">
        <v>6.6408398699999998</v>
      </c>
      <c r="AP143" s="4">
        <v>6.9333115699999999</v>
      </c>
      <c r="AQ143" s="4">
        <v>8.0208439000000009</v>
      </c>
      <c r="AR143" s="4">
        <v>10.12757944</v>
      </c>
      <c r="AS143" s="4">
        <v>11.591883719999998</v>
      </c>
      <c r="AT143" s="4">
        <v>13.87992217</v>
      </c>
      <c r="AU143" s="4"/>
      <c r="AV143" s="41">
        <f>+Datos!Z143/Datos!Z$305*100</f>
        <v>9.562470207565224E-2</v>
      </c>
      <c r="AW143" s="41">
        <f>+Datos!AA143/Datos!AA$305*100</f>
        <v>0.10465412745226554</v>
      </c>
      <c r="AX143" s="41">
        <f>+Datos!AB143/Datos!AB$305*100</f>
        <v>0.11108824107585441</v>
      </c>
      <c r="AY143" s="41">
        <f>+Datos!AC143/Datos!AC$305*100</f>
        <v>0.10862815863970353</v>
      </c>
      <c r="AZ143" s="41">
        <f>+Datos!AD143/Datos!AD$305*100</f>
        <v>0.11078783667223274</v>
      </c>
      <c r="BA143" s="41">
        <f>+Datos!AE143/Datos!AE$305*100</f>
        <v>0.12322452054023346</v>
      </c>
      <c r="BB143" s="41">
        <f>+Datos!AF143/Datos!AF$305*100</f>
        <v>0.1112249876387863</v>
      </c>
      <c r="BC143" s="41">
        <f>+Datos!AG143/Datos!AG$305*100</f>
        <v>0.11505266598290428</v>
      </c>
      <c r="BD143" s="41">
        <f>+Datos!AH143/Datos!AH$305*100</f>
        <v>0.12461919730574327</v>
      </c>
      <c r="BE143" s="41">
        <f>+Datos!AI143/Datos!AI$305*100</f>
        <v>0.11733908662669397</v>
      </c>
      <c r="BF143" s="41">
        <f>+Datos!AJ143/Datos!AJ$305*100</f>
        <v>0.11346016503466713</v>
      </c>
      <c r="BG143" s="41">
        <f>+Datos!AK143/Datos!AK$305*100</f>
        <v>0.10957911308987721</v>
      </c>
      <c r="BH143" s="41">
        <f>+Datos!AL143/Datos!AL$305*100</f>
        <v>0.1094578138359778</v>
      </c>
      <c r="BI143" s="41">
        <f>+Datos!AM143/Datos!AM$305*100</f>
        <v>0.10756287567614611</v>
      </c>
      <c r="BJ143" s="41">
        <f>+Datos!AN143/Datos!AN$305*100</f>
        <v>0.10568390544470649</v>
      </c>
      <c r="BK143" s="41">
        <f>+Datos!AO143/Datos!AO$305*100</f>
        <v>9.6822945039807554E-2</v>
      </c>
      <c r="BL143" s="41">
        <f>+Datos!AP143/Datos!AP$305*100</f>
        <v>9.1436270543717377E-2</v>
      </c>
      <c r="BM143" s="41">
        <f>+Datos!AQ143/Datos!AQ$305*100</f>
        <v>0.10095032973428315</v>
      </c>
      <c r="BN143" s="41">
        <f>+Datos!AR143/Datos!AR$305*100</f>
        <v>0.11061604752930303</v>
      </c>
      <c r="BO143" s="41">
        <f>+Datos!AS143/Datos!AS$305*100</f>
        <v>0.11167010247703575</v>
      </c>
      <c r="BP143" s="41">
        <f>+Datos!AT143/Datos!AT$305*100</f>
        <v>0.11644398031582334</v>
      </c>
    </row>
    <row r="144" spans="1:68" thickBot="1" x14ac:dyDescent="0.3">
      <c r="A144" s="3">
        <v>141</v>
      </c>
      <c r="B144" s="19">
        <v>14050</v>
      </c>
      <c r="C144" s="4">
        <v>345</v>
      </c>
      <c r="D144" s="4">
        <v>298</v>
      </c>
      <c r="E144" s="4">
        <v>352</v>
      </c>
      <c r="F144" s="4">
        <v>424</v>
      </c>
      <c r="G144" s="4">
        <v>423</v>
      </c>
      <c r="H144" s="4">
        <v>438</v>
      </c>
      <c r="I144" s="4">
        <v>484</v>
      </c>
      <c r="J144" s="4">
        <v>667</v>
      </c>
      <c r="K144" s="4">
        <v>942</v>
      </c>
      <c r="L144" s="4">
        <v>840</v>
      </c>
      <c r="M144" s="4">
        <v>509</v>
      </c>
      <c r="N144" s="4">
        <v>437</v>
      </c>
      <c r="O144" s="4">
        <v>453</v>
      </c>
      <c r="P144" s="4">
        <v>442</v>
      </c>
      <c r="Q144" s="4">
        <v>532</v>
      </c>
      <c r="R144" s="4">
        <v>452</v>
      </c>
      <c r="S144" s="4">
        <v>502</v>
      </c>
      <c r="T144" s="4">
        <v>519</v>
      </c>
      <c r="U144" s="4">
        <v>697</v>
      </c>
      <c r="V144" s="4">
        <v>790</v>
      </c>
      <c r="W144" s="4">
        <v>881</v>
      </c>
      <c r="X144" s="4"/>
      <c r="Y144" s="19">
        <f t="shared" si="2"/>
        <v>14050</v>
      </c>
      <c r="Z144" s="4">
        <v>4.8473680799999999</v>
      </c>
      <c r="AA144" s="4">
        <v>4.1876387799999994</v>
      </c>
      <c r="AB144" s="4">
        <v>4.9457131700000003</v>
      </c>
      <c r="AC144" s="4">
        <v>5.9566570399999987</v>
      </c>
      <c r="AD144" s="4">
        <v>5.94215743</v>
      </c>
      <c r="AE144" s="4">
        <v>6.1534232799999993</v>
      </c>
      <c r="AF144" s="4">
        <v>6.7992396900000003</v>
      </c>
      <c r="AG144" s="4">
        <v>9.3712355800000005</v>
      </c>
      <c r="AH144" s="4">
        <v>13.234111650000001</v>
      </c>
      <c r="AI144" s="4">
        <v>11.801375070000001</v>
      </c>
      <c r="AJ144" s="4">
        <v>7.1516911500000004</v>
      </c>
      <c r="AK144" s="4">
        <v>6.1391803299999994</v>
      </c>
      <c r="AL144" s="4">
        <v>6.3641499699999997</v>
      </c>
      <c r="AM144" s="4">
        <v>6.2104271900000008</v>
      </c>
      <c r="AN144" s="4">
        <v>7.4736395999999994</v>
      </c>
      <c r="AO144" s="4">
        <v>6.3500026800000002</v>
      </c>
      <c r="AP144" s="4">
        <v>7.0533261100000004</v>
      </c>
      <c r="AQ144" s="4">
        <v>7.2908738800000013</v>
      </c>
      <c r="AR144" s="4">
        <v>9.7923407999999981</v>
      </c>
      <c r="AS144" s="4">
        <v>11.098675349999999</v>
      </c>
      <c r="AT144" s="4">
        <v>12.379005320000001</v>
      </c>
      <c r="AU144" s="4"/>
      <c r="AV144" s="41">
        <f>+Datos!Z144/Datos!Z$305*100</f>
        <v>0.10098710737190654</v>
      </c>
      <c r="AW144" s="41">
        <f>+Datos!AA144/Datos!AA$305*100</f>
        <v>0.10472874636817016</v>
      </c>
      <c r="AX144" s="41">
        <f>+Datos!AB144/Datos!AB$305*100</f>
        <v>0.11190373103707471</v>
      </c>
      <c r="AY144" s="41">
        <f>+Datos!AC144/Datos!AC$305*100</f>
        <v>0.11955857804411216</v>
      </c>
      <c r="AZ144" s="41">
        <f>+Datos!AD144/Datos!AD$305*100</f>
        <v>0.11130063824785741</v>
      </c>
      <c r="BA144" s="41">
        <f>+Datos!AE144/Datos!AE$305*100</f>
        <v>0.11395152328614105</v>
      </c>
      <c r="BB144" s="41">
        <f>+Datos!AF144/Datos!AF$305*100</f>
        <v>0.10588580169576391</v>
      </c>
      <c r="BC144" s="41">
        <f>+Datos!AG144/Datos!AG$305*100</f>
        <v>0.11764440396548716</v>
      </c>
      <c r="BD144" s="41">
        <f>+Datos!AH144/Datos!AH$305*100</f>
        <v>0.12013509092435797</v>
      </c>
      <c r="BE144" s="41">
        <f>+Datos!AI144/Datos!AI$305*100</f>
        <v>0.12597894592674261</v>
      </c>
      <c r="BF144" s="41">
        <f>+Datos!AJ144/Datos!AJ$305*100</f>
        <v>0.10653280695234048</v>
      </c>
      <c r="BG144" s="41">
        <f>+Datos!AK144/Datos!AK$305*100</f>
        <v>0.10216417828731338</v>
      </c>
      <c r="BH144" s="41">
        <f>+Datos!AL144/Datos!AL$305*100</f>
        <v>9.9862589709845101E-2</v>
      </c>
      <c r="BI144" s="41">
        <f>+Datos!AM144/Datos!AM$305*100</f>
        <v>9.7916665720677004E-2</v>
      </c>
      <c r="BJ144" s="41">
        <f>+Datos!AN144/Datos!AN$305*100</f>
        <v>0.10993587255178996</v>
      </c>
      <c r="BK144" s="41">
        <f>+Datos!AO144/Datos!AO$305*100</f>
        <v>9.2582560718825271E-2</v>
      </c>
      <c r="BL144" s="41">
        <f>+Datos!AP144/Datos!AP$305*100</f>
        <v>9.3019018100613887E-2</v>
      </c>
      <c r="BM144" s="41">
        <f>+Datos!AQ144/Datos!AQ$305*100</f>
        <v>9.1762928117460618E-2</v>
      </c>
      <c r="BN144" s="41">
        <f>+Datos!AR144/Datos!AR$305*100</f>
        <v>0.10695448421542404</v>
      </c>
      <c r="BO144" s="41">
        <f>+Datos!AS144/Datos!AS$305*100</f>
        <v>0.1069187928063387</v>
      </c>
      <c r="BP144" s="41">
        <f>+Datos!AT144/Datos!AT$305*100</f>
        <v>0.10385221431047495</v>
      </c>
    </row>
    <row r="145" spans="1:68" thickBot="1" x14ac:dyDescent="0.3">
      <c r="A145" s="3">
        <v>142</v>
      </c>
      <c r="B145" s="19">
        <v>14150</v>
      </c>
      <c r="C145" s="4">
        <v>366</v>
      </c>
      <c r="D145" s="4">
        <v>282</v>
      </c>
      <c r="E145" s="4">
        <v>314</v>
      </c>
      <c r="F145" s="4">
        <v>410</v>
      </c>
      <c r="G145" s="4">
        <v>433</v>
      </c>
      <c r="H145" s="4">
        <v>457</v>
      </c>
      <c r="I145" s="4">
        <v>522</v>
      </c>
      <c r="J145" s="4">
        <v>703</v>
      </c>
      <c r="K145" s="4">
        <v>912</v>
      </c>
      <c r="L145" s="4">
        <v>814</v>
      </c>
      <c r="M145" s="4">
        <v>537</v>
      </c>
      <c r="N145" s="4">
        <v>423</v>
      </c>
      <c r="O145" s="4">
        <v>480</v>
      </c>
      <c r="P145" s="4">
        <v>446</v>
      </c>
      <c r="Q145" s="4">
        <v>490</v>
      </c>
      <c r="R145" s="4">
        <v>465</v>
      </c>
      <c r="S145" s="4">
        <v>468</v>
      </c>
      <c r="T145" s="4">
        <v>544</v>
      </c>
      <c r="U145" s="4">
        <v>687</v>
      </c>
      <c r="V145" s="4">
        <v>912</v>
      </c>
      <c r="W145" s="4">
        <v>861</v>
      </c>
      <c r="X145" s="4"/>
      <c r="Y145" s="19">
        <f t="shared" si="2"/>
        <v>14150</v>
      </c>
      <c r="Z145" s="4">
        <v>5.1787991699999996</v>
      </c>
      <c r="AA145" s="4">
        <v>3.9908507000000002</v>
      </c>
      <c r="AB145" s="4">
        <v>4.4424721799999993</v>
      </c>
      <c r="AC145" s="4">
        <v>5.80187674</v>
      </c>
      <c r="AD145" s="4">
        <v>6.1261369000000006</v>
      </c>
      <c r="AE145" s="4">
        <v>6.4659831600000004</v>
      </c>
      <c r="AF145" s="4">
        <v>7.3854736700000005</v>
      </c>
      <c r="AG145" s="4">
        <v>9.9473521099999989</v>
      </c>
      <c r="AH145" s="4">
        <v>12.904244689999999</v>
      </c>
      <c r="AI145" s="4">
        <v>11.517053000000002</v>
      </c>
      <c r="AJ145" s="4">
        <v>7.5982951300000012</v>
      </c>
      <c r="AK145" s="4">
        <v>5.9856530800000005</v>
      </c>
      <c r="AL145" s="4">
        <v>6.7917169399999997</v>
      </c>
      <c r="AM145" s="4">
        <v>6.3109610499999995</v>
      </c>
      <c r="AN145" s="4">
        <v>6.933538529999999</v>
      </c>
      <c r="AO145" s="4">
        <v>6.5802901699999996</v>
      </c>
      <c r="AP145" s="4">
        <v>6.62271112</v>
      </c>
      <c r="AQ145" s="4">
        <v>7.6974907300000002</v>
      </c>
      <c r="AR145" s="4">
        <v>9.7204053200000011</v>
      </c>
      <c r="AS145" s="4">
        <v>12.90566901</v>
      </c>
      <c r="AT145" s="4">
        <v>12.183246759999999</v>
      </c>
      <c r="AU145" s="4"/>
      <c r="AV145" s="41">
        <f>+Datos!Z145/Datos!Z$305*100</f>
        <v>0.10789194036990286</v>
      </c>
      <c r="AW145" s="41">
        <f>+Datos!AA145/Datos!AA$305*100</f>
        <v>9.9807269134501234E-2</v>
      </c>
      <c r="AX145" s="41">
        <f>+Datos!AB145/Datos!AB$305*100</f>
        <v>0.10051719436256891</v>
      </c>
      <c r="AY145" s="41">
        <f>+Datos!AC145/Datos!AC$305*100</f>
        <v>0.11645191730252932</v>
      </c>
      <c r="AZ145" s="41">
        <f>+Datos!AD145/Datos!AD$305*100</f>
        <v>0.11474669848384524</v>
      </c>
      <c r="BA145" s="41">
        <f>+Datos!AE145/Datos!AE$305*100</f>
        <v>0.11973963062468475</v>
      </c>
      <c r="BB145" s="41">
        <f>+Datos!AF145/Datos!AF$305*100</f>
        <v>0.11501533055248206</v>
      </c>
      <c r="BC145" s="41">
        <f>+Datos!AG145/Datos!AG$305*100</f>
        <v>0.12487684254927041</v>
      </c>
      <c r="BD145" s="41">
        <f>+Datos!AH145/Datos!AH$305*100</f>
        <v>0.11714066271636095</v>
      </c>
      <c r="BE145" s="41">
        <f>+Datos!AI145/Datos!AI$305*100</f>
        <v>0.12294382548782333</v>
      </c>
      <c r="BF145" s="41">
        <f>+Datos!AJ145/Datos!AJ$305*100</f>
        <v>0.11318549574826074</v>
      </c>
      <c r="BG145" s="41">
        <f>+Datos!AK145/Datos!AK$305*100</f>
        <v>9.9609279343505858E-2</v>
      </c>
      <c r="BH145" s="41">
        <f>+Datos!AL145/Datos!AL$305*100</f>
        <v>0.10657172527388206</v>
      </c>
      <c r="BI145" s="41">
        <f>+Datos!AM145/Datos!AM$305*100</f>
        <v>9.9501732264743389E-2</v>
      </c>
      <c r="BJ145" s="41">
        <f>+Datos!AN145/Datos!AN$305*100</f>
        <v>0.10199108452687564</v>
      </c>
      <c r="BK145" s="41">
        <f>+Datos!AO145/Datos!AO$305*100</f>
        <v>9.5940134975110586E-2</v>
      </c>
      <c r="BL145" s="41">
        <f>+Datos!AP145/Datos!AP$305*100</f>
        <v>8.734008267007759E-2</v>
      </c>
      <c r="BM145" s="41">
        <f>+Datos!AQ145/Datos!AQ$305*100</f>
        <v>9.6880607203948685E-2</v>
      </c>
      <c r="BN145" s="41">
        <f>+Datos!AR145/Datos!AR$305*100</f>
        <v>0.10616878625848726</v>
      </c>
      <c r="BO145" s="41">
        <f>+Datos!AS145/Datos!AS$305*100</f>
        <v>0.12432641800873799</v>
      </c>
      <c r="BP145" s="41">
        <f>+Datos!AT145/Datos!AT$305*100</f>
        <v>0.10220992081429361</v>
      </c>
    </row>
    <row r="146" spans="1:68" thickBot="1" x14ac:dyDescent="0.3">
      <c r="A146" s="3">
        <v>143</v>
      </c>
      <c r="B146" s="19">
        <v>14250</v>
      </c>
      <c r="C146" s="4">
        <v>335</v>
      </c>
      <c r="D146" s="4">
        <v>278</v>
      </c>
      <c r="E146" s="4">
        <v>358</v>
      </c>
      <c r="F146" s="4">
        <v>377</v>
      </c>
      <c r="G146" s="4">
        <v>443</v>
      </c>
      <c r="H146" s="4">
        <v>431</v>
      </c>
      <c r="I146" s="4">
        <v>517</v>
      </c>
      <c r="J146" s="4">
        <v>670</v>
      </c>
      <c r="K146" s="4">
        <v>886</v>
      </c>
      <c r="L146" s="4">
        <v>768</v>
      </c>
      <c r="M146" s="4">
        <v>508</v>
      </c>
      <c r="N146" s="4">
        <v>427</v>
      </c>
      <c r="O146" s="4">
        <v>453</v>
      </c>
      <c r="P146" s="4">
        <v>416</v>
      </c>
      <c r="Q146" s="4">
        <v>480</v>
      </c>
      <c r="R146" s="4">
        <v>456</v>
      </c>
      <c r="S146" s="4">
        <v>499</v>
      </c>
      <c r="T146" s="4">
        <v>564</v>
      </c>
      <c r="U146" s="4">
        <v>675</v>
      </c>
      <c r="V146" s="4">
        <v>798</v>
      </c>
      <c r="W146" s="4">
        <v>924</v>
      </c>
      <c r="X146" s="4"/>
      <c r="Y146" s="19">
        <f t="shared" si="2"/>
        <v>14250</v>
      </c>
      <c r="Z146" s="4">
        <v>4.7721025799999994</v>
      </c>
      <c r="AA146" s="4">
        <v>3.9623182400000001</v>
      </c>
      <c r="AB146" s="4">
        <v>5.1016648400000006</v>
      </c>
      <c r="AC146" s="4">
        <v>5.3716743599999992</v>
      </c>
      <c r="AD146" s="4">
        <v>6.3123537700000005</v>
      </c>
      <c r="AE146" s="4">
        <v>6.1427514299999997</v>
      </c>
      <c r="AF146" s="4">
        <v>7.36845924</v>
      </c>
      <c r="AG146" s="4">
        <v>9.5469069199999979</v>
      </c>
      <c r="AH146" s="4">
        <v>12.624567360000002</v>
      </c>
      <c r="AI146" s="4">
        <v>10.94463811</v>
      </c>
      <c r="AJ146" s="4">
        <v>7.2392297900000013</v>
      </c>
      <c r="AK146" s="4">
        <v>6.0847637199999998</v>
      </c>
      <c r="AL146" s="4">
        <v>6.455673710000001</v>
      </c>
      <c r="AM146" s="4">
        <v>5.9279237299999998</v>
      </c>
      <c r="AN146" s="4">
        <v>6.8403810100000006</v>
      </c>
      <c r="AO146" s="4">
        <v>6.4982401000000003</v>
      </c>
      <c r="AP146" s="4">
        <v>7.1107414100000002</v>
      </c>
      <c r="AQ146" s="4">
        <v>8.0371857999999996</v>
      </c>
      <c r="AR146" s="4">
        <v>9.6186390199999998</v>
      </c>
      <c r="AS146" s="4">
        <v>11.370773740000001</v>
      </c>
      <c r="AT146" s="4">
        <v>13.166271169999998</v>
      </c>
      <c r="AU146" s="4"/>
      <c r="AV146" s="41">
        <f>+Datos!Z146/Datos!Z$305*100</f>
        <v>9.9419071892764582E-2</v>
      </c>
      <c r="AW146" s="41">
        <f>+Datos!AA146/Datos!AA$305*100</f>
        <v>9.9093700241961763E-2</v>
      </c>
      <c r="AX146" s="41">
        <f>+Datos!AB146/Datos!AB$305*100</f>
        <v>0.11543235737155796</v>
      </c>
      <c r="AY146" s="41">
        <f>+Datos!AC146/Datos!AC$305*100</f>
        <v>0.10781714372422829</v>
      </c>
      <c r="AZ146" s="41">
        <f>+Datos!AD146/Datos!AD$305*100</f>
        <v>0.11823466673909191</v>
      </c>
      <c r="BA146" s="41">
        <f>+Datos!AE146/Datos!AE$305*100</f>
        <v>0.11375389775179277</v>
      </c>
      <c r="BB146" s="41">
        <f>+Datos!AF146/Datos!AF$305*100</f>
        <v>0.11475036172610047</v>
      </c>
      <c r="BC146" s="41">
        <f>+Datos!AG146/Datos!AG$305*100</f>
        <v>0.11984974283587313</v>
      </c>
      <c r="BD146" s="41">
        <f>+Datos!AH146/Datos!AH$305*100</f>
        <v>0.11460184013743618</v>
      </c>
      <c r="BE146" s="41">
        <f>+Datos!AI146/Datos!AI$305*100</f>
        <v>0.11683333208792389</v>
      </c>
      <c r="BF146" s="41">
        <f>+Datos!AJ146/Datos!AJ$305*100</f>
        <v>0.10783679741283325</v>
      </c>
      <c r="BG146" s="41">
        <f>+Datos!AK146/Datos!AK$305*100</f>
        <v>0.10125861305759301</v>
      </c>
      <c r="BH146" s="41">
        <f>+Datos!AL146/Datos!AL$305*100</f>
        <v>0.10129872772347062</v>
      </c>
      <c r="BI146" s="41">
        <f>+Datos!AM146/Datos!AM$305*100</f>
        <v>9.3462576491147725E-2</v>
      </c>
      <c r="BJ146" s="41">
        <f>+Datos!AN146/Datos!AN$305*100</f>
        <v>0.1006207544341641</v>
      </c>
      <c r="BK146" s="41">
        <f>+Datos!AO146/Datos!AO$305*100</f>
        <v>9.4743851135469945E-2</v>
      </c>
      <c r="BL146" s="41">
        <f>+Datos!AP146/Datos!AP$305*100</f>
        <v>9.3776209069337174E-2</v>
      </c>
      <c r="BM146" s="41">
        <f>+Datos!AQ146/Datos!AQ$305*100</f>
        <v>0.10115600886406706</v>
      </c>
      <c r="BN146" s="41">
        <f>+Datos!AR146/Datos!AR$305*100</f>
        <v>0.10505726835390085</v>
      </c>
      <c r="BO146" s="41">
        <f>+Datos!AS146/Datos!AS$305*100</f>
        <v>0.10954004538521953</v>
      </c>
      <c r="BP146" s="41">
        <f>+Datos!AT146/Datos!AT$305*100</f>
        <v>0.11045688889134975</v>
      </c>
    </row>
    <row r="147" spans="1:68" thickBot="1" x14ac:dyDescent="0.3">
      <c r="A147" s="3">
        <v>144</v>
      </c>
      <c r="B147" s="19">
        <v>14350</v>
      </c>
      <c r="C147" s="4">
        <v>335</v>
      </c>
      <c r="D147" s="4">
        <v>303</v>
      </c>
      <c r="E147" s="4">
        <v>291</v>
      </c>
      <c r="F147" s="4">
        <v>384</v>
      </c>
      <c r="G147" s="4">
        <v>384</v>
      </c>
      <c r="H147" s="4">
        <v>421</v>
      </c>
      <c r="I147" s="4">
        <v>491</v>
      </c>
      <c r="J147" s="4">
        <v>680</v>
      </c>
      <c r="K147" s="4">
        <v>870</v>
      </c>
      <c r="L147" s="4">
        <v>767</v>
      </c>
      <c r="M147" s="4">
        <v>535</v>
      </c>
      <c r="N147" s="4">
        <v>438</v>
      </c>
      <c r="O147" s="4">
        <v>478</v>
      </c>
      <c r="P147" s="4">
        <v>424</v>
      </c>
      <c r="Q147" s="4">
        <v>503</v>
      </c>
      <c r="R147" s="4">
        <v>483</v>
      </c>
      <c r="S147" s="4">
        <v>542</v>
      </c>
      <c r="T147" s="4">
        <v>550</v>
      </c>
      <c r="U147" s="4">
        <v>627</v>
      </c>
      <c r="V147" s="4">
        <v>781</v>
      </c>
      <c r="W147" s="4">
        <v>875</v>
      </c>
      <c r="X147" s="4"/>
      <c r="Y147" s="19">
        <f t="shared" si="2"/>
        <v>14350</v>
      </c>
      <c r="Z147" s="4">
        <v>4.8071690700000005</v>
      </c>
      <c r="AA147" s="4">
        <v>4.3476535300000005</v>
      </c>
      <c r="AB147" s="4">
        <v>4.17564621</v>
      </c>
      <c r="AC147" s="4">
        <v>5.5103031500000004</v>
      </c>
      <c r="AD147" s="4">
        <v>5.5099033300000002</v>
      </c>
      <c r="AE147" s="4">
        <v>6.0414425300000003</v>
      </c>
      <c r="AF147" s="4">
        <v>7.0449511399999993</v>
      </c>
      <c r="AG147" s="4">
        <v>9.75790091</v>
      </c>
      <c r="AH147" s="4">
        <v>12.48553688</v>
      </c>
      <c r="AI147" s="4">
        <v>11.007327559999998</v>
      </c>
      <c r="AJ147" s="4">
        <v>7.6762681000000006</v>
      </c>
      <c r="AK147" s="4">
        <v>6.2850546100000004</v>
      </c>
      <c r="AL147" s="4">
        <v>6.8584915199999994</v>
      </c>
      <c r="AM147" s="4">
        <v>6.0844062200000009</v>
      </c>
      <c r="AN147" s="4">
        <v>7.2171107700000015</v>
      </c>
      <c r="AO147" s="4">
        <v>6.9300373199999994</v>
      </c>
      <c r="AP147" s="4">
        <v>7.7781719499999991</v>
      </c>
      <c r="AQ147" s="4">
        <v>7.8919523300000005</v>
      </c>
      <c r="AR147" s="4">
        <v>8.9970925699999995</v>
      </c>
      <c r="AS147" s="4">
        <v>11.207886929999999</v>
      </c>
      <c r="AT147" s="4">
        <v>12.555995119999999</v>
      </c>
      <c r="AU147" s="4"/>
      <c r="AV147" s="41">
        <f>+Datos!Z147/Datos!Z$305*100</f>
        <v>0.10014962573813833</v>
      </c>
      <c r="AW147" s="41">
        <f>+Datos!AA147/Datos!AA$305*100</f>
        <v>0.10873055861805965</v>
      </c>
      <c r="AX147" s="41">
        <f>+Datos!AB147/Datos!AB$305*100</f>
        <v>9.4479880722605741E-2</v>
      </c>
      <c r="AY147" s="41">
        <f>+Datos!AC147/Datos!AC$305*100</f>
        <v>0.11059962069026426</v>
      </c>
      <c r="AZ147" s="41">
        <f>+Datos!AD147/Datos!AD$305*100</f>
        <v>0.10320422582829397</v>
      </c>
      <c r="BA147" s="41">
        <f>+Datos!AE147/Datos!AE$305*100</f>
        <v>0.11187781951824027</v>
      </c>
      <c r="BB147" s="41">
        <f>+Datos!AF147/Datos!AF$305*100</f>
        <v>0.10971231099022864</v>
      </c>
      <c r="BC147" s="41">
        <f>+Datos!AG147/Datos!AG$305*100</f>
        <v>0.12249851438600104</v>
      </c>
      <c r="BD147" s="41">
        <f>+Datos!AH147/Datos!AH$305*100</f>
        <v>0.11333976529646585</v>
      </c>
      <c r="BE147" s="41">
        <f>+Datos!AI147/Datos!AI$305*100</f>
        <v>0.11750253807323346</v>
      </c>
      <c r="BF147" s="41">
        <f>+Datos!AJ147/Datos!AJ$305*100</f>
        <v>0.11434699436254452</v>
      </c>
      <c r="BG147" s="41">
        <f>+Datos!AK147/Datos!AK$305*100</f>
        <v>0.10459172156644254</v>
      </c>
      <c r="BH147" s="41">
        <f>+Datos!AL147/Datos!AL$305*100</f>
        <v>0.10761951366935055</v>
      </c>
      <c r="BI147" s="41">
        <f>+Datos!AM147/Datos!AM$305*100</f>
        <v>9.5929756798670052E-2</v>
      </c>
      <c r="BJ147" s="41">
        <f>+Datos!AN147/Datos!AN$305*100</f>
        <v>0.10616238034850795</v>
      </c>
      <c r="BK147" s="41">
        <f>+Datos!AO147/Datos!AO$305*100</f>
        <v>0.101039422075114</v>
      </c>
      <c r="BL147" s="41">
        <f>+Datos!AP147/Datos!AP$305*100</f>
        <v>0.10257825969239598</v>
      </c>
      <c r="BM147" s="41">
        <f>+Datos!AQ147/Datos!AQ$305*100</f>
        <v>9.9328100620527493E-2</v>
      </c>
      <c r="BN147" s="41">
        <f>+Datos!AR147/Datos!AR$305*100</f>
        <v>9.8268576933390028E-2</v>
      </c>
      <c r="BO147" s="41">
        <f>+Datos!AS147/Datos!AS$305*100</f>
        <v>0.10797087964786189</v>
      </c>
      <c r="BP147" s="41">
        <f>+Datos!AT147/Datos!AT$305*100</f>
        <v>0.10533704949433832</v>
      </c>
    </row>
    <row r="148" spans="1:68" thickBot="1" x14ac:dyDescent="0.3">
      <c r="A148" s="3">
        <v>145</v>
      </c>
      <c r="B148" s="19">
        <v>14450</v>
      </c>
      <c r="C148" s="4">
        <v>356</v>
      </c>
      <c r="D148" s="4">
        <v>296</v>
      </c>
      <c r="E148" s="4">
        <v>351</v>
      </c>
      <c r="F148" s="4">
        <v>365</v>
      </c>
      <c r="G148" s="4">
        <v>419</v>
      </c>
      <c r="H148" s="4">
        <v>457</v>
      </c>
      <c r="I148" s="4">
        <v>515</v>
      </c>
      <c r="J148" s="4">
        <v>596</v>
      </c>
      <c r="K148" s="4">
        <v>875</v>
      </c>
      <c r="L148" s="4">
        <v>741</v>
      </c>
      <c r="M148" s="4">
        <v>510</v>
      </c>
      <c r="N148" s="4">
        <v>422</v>
      </c>
      <c r="O148" s="4">
        <v>445</v>
      </c>
      <c r="P148" s="4">
        <v>389</v>
      </c>
      <c r="Q148" s="4">
        <v>493</v>
      </c>
      <c r="R148" s="4">
        <v>433</v>
      </c>
      <c r="S148" s="4">
        <v>522</v>
      </c>
      <c r="T148" s="4">
        <v>502</v>
      </c>
      <c r="U148" s="4">
        <v>635</v>
      </c>
      <c r="V148" s="4">
        <v>718</v>
      </c>
      <c r="W148" s="4">
        <v>910</v>
      </c>
      <c r="X148" s="4"/>
      <c r="Y148" s="19">
        <f t="shared" si="2"/>
        <v>14450</v>
      </c>
      <c r="Z148" s="4">
        <v>5.1441624599999995</v>
      </c>
      <c r="AA148" s="4">
        <v>4.2776447900000001</v>
      </c>
      <c r="AB148" s="4">
        <v>5.0717909799999994</v>
      </c>
      <c r="AC148" s="4">
        <v>5.2741114799999993</v>
      </c>
      <c r="AD148" s="4">
        <v>6.0542226899999996</v>
      </c>
      <c r="AE148" s="4">
        <v>6.6034240800000008</v>
      </c>
      <c r="AF148" s="4">
        <v>7.4418885800000014</v>
      </c>
      <c r="AG148" s="4">
        <v>8.6134761199999996</v>
      </c>
      <c r="AH148" s="4">
        <v>12.644994080000002</v>
      </c>
      <c r="AI148" s="4">
        <v>10.707089330000001</v>
      </c>
      <c r="AJ148" s="4">
        <v>7.3689381899999997</v>
      </c>
      <c r="AK148" s="4">
        <v>6.0978333900000008</v>
      </c>
      <c r="AL148" s="4">
        <v>6.4312148099999993</v>
      </c>
      <c r="AM148" s="4">
        <v>5.620880370000001</v>
      </c>
      <c r="AN148" s="4">
        <v>7.1242425199999992</v>
      </c>
      <c r="AO148" s="4">
        <v>6.256440500000001</v>
      </c>
      <c r="AP148" s="4">
        <v>7.5423722300000007</v>
      </c>
      <c r="AQ148" s="4">
        <v>7.2528065000000002</v>
      </c>
      <c r="AR148" s="4">
        <v>9.1758350399999991</v>
      </c>
      <c r="AS148" s="4">
        <v>10.375587679999999</v>
      </c>
      <c r="AT148" s="4">
        <v>13.150484050000001</v>
      </c>
      <c r="AU148" s="4"/>
      <c r="AV148" s="41">
        <f>+Datos!Z148/Datos!Z$305*100</f>
        <v>0.10717034029867831</v>
      </c>
      <c r="AW148" s="41">
        <f>+Datos!AA148/Datos!AA$305*100</f>
        <v>0.10697970856622799</v>
      </c>
      <c r="AX148" s="41">
        <f>+Datos!AB148/Datos!AB$305*100</f>
        <v>0.11475641918437041</v>
      </c>
      <c r="AY148" s="41">
        <f>+Datos!AC148/Datos!AC$305*100</f>
        <v>0.10585891797371767</v>
      </c>
      <c r="AZ148" s="41">
        <f>+Datos!AD148/Datos!AD$305*100</f>
        <v>0.11339969656301419</v>
      </c>
      <c r="BA148" s="41">
        <f>+Datos!AE148/Datos!AE$305*100</f>
        <v>0.12228481587900529</v>
      </c>
      <c r="BB148" s="41">
        <f>+Datos!AF148/Datos!AF$305*100</f>
        <v>0.11589389025110985</v>
      </c>
      <c r="BC148" s="41">
        <f>+Datos!AG148/Datos!AG$305*100</f>
        <v>0.10813166050066975</v>
      </c>
      <c r="BD148" s="41">
        <f>+Datos!AH148/Datos!AH$305*100</f>
        <v>0.11478726745808951</v>
      </c>
      <c r="BE148" s="41">
        <f>+Datos!AI148/Datos!AI$305*100</f>
        <v>0.1142975136148158</v>
      </c>
      <c r="BF148" s="41">
        <f>+Datos!AJ148/Datos!AJ$305*100</f>
        <v>0.10976895578593313</v>
      </c>
      <c r="BG148" s="41">
        <f>+Datos!AK148/Datos!AK$305*100</f>
        <v>0.1014761098607919</v>
      </c>
      <c r="BH148" s="41">
        <f>+Datos!AL148/Datos!AL$305*100</f>
        <v>0.10091493269868836</v>
      </c>
      <c r="BI148" s="41">
        <f>+Datos!AM148/Datos!AM$305*100</f>
        <v>8.8621579064870296E-2</v>
      </c>
      <c r="BJ148" s="41">
        <f>+Datos!AN148/Datos!AN$305*100</f>
        <v>0.10479630536462622</v>
      </c>
      <c r="BK148" s="41">
        <f>+Datos!AO148/Datos!AO$305*100</f>
        <v>9.1218431182609763E-2</v>
      </c>
      <c r="BL148" s="41">
        <f>+Datos!AP148/Datos!AP$305*100</f>
        <v>9.946854123039231E-2</v>
      </c>
      <c r="BM148" s="41">
        <f>+Datos!AQ148/Datos!AQ$305*100</f>
        <v>9.1283812127792699E-2</v>
      </c>
      <c r="BN148" s="41">
        <f>+Datos!AR148/Datos!AR$305*100</f>
        <v>0.10022084851754903</v>
      </c>
      <c r="BO148" s="41">
        <f>+Datos!AS148/Datos!AS$305*100</f>
        <v>9.9952947033622383E-2</v>
      </c>
      <c r="BP148" s="41">
        <f>+Datos!AT148/Datos!AT$305*100</f>
        <v>0.11032444469836308</v>
      </c>
    </row>
    <row r="149" spans="1:68" thickBot="1" x14ac:dyDescent="0.3">
      <c r="A149" s="3">
        <v>146</v>
      </c>
      <c r="B149" s="19">
        <v>14550</v>
      </c>
      <c r="C149" s="4">
        <v>347</v>
      </c>
      <c r="D149" s="4">
        <v>277</v>
      </c>
      <c r="E149" s="4">
        <v>327</v>
      </c>
      <c r="F149" s="4">
        <v>321</v>
      </c>
      <c r="G149" s="4">
        <v>384</v>
      </c>
      <c r="H149" s="4">
        <v>412</v>
      </c>
      <c r="I149" s="4">
        <v>471</v>
      </c>
      <c r="J149" s="4">
        <v>638</v>
      </c>
      <c r="K149" s="4">
        <v>842</v>
      </c>
      <c r="L149" s="4">
        <v>761</v>
      </c>
      <c r="M149" s="4">
        <v>533</v>
      </c>
      <c r="N149" s="4">
        <v>451</v>
      </c>
      <c r="O149" s="4">
        <v>471</v>
      </c>
      <c r="P149" s="4">
        <v>400</v>
      </c>
      <c r="Q149" s="4">
        <v>462</v>
      </c>
      <c r="R149" s="4">
        <v>453</v>
      </c>
      <c r="S149" s="4">
        <v>507</v>
      </c>
      <c r="T149" s="4">
        <v>507</v>
      </c>
      <c r="U149" s="4">
        <v>628</v>
      </c>
      <c r="V149" s="4">
        <v>760</v>
      </c>
      <c r="W149" s="4">
        <v>891</v>
      </c>
      <c r="X149" s="4"/>
      <c r="Y149" s="19">
        <f t="shared" si="2"/>
        <v>14550</v>
      </c>
      <c r="Z149" s="4">
        <v>5.0484535400000006</v>
      </c>
      <c r="AA149" s="4">
        <v>4.0302474899999998</v>
      </c>
      <c r="AB149" s="4">
        <v>4.7579615199999994</v>
      </c>
      <c r="AC149" s="4">
        <v>4.6692122799999991</v>
      </c>
      <c r="AD149" s="4">
        <v>5.5872947499999999</v>
      </c>
      <c r="AE149" s="4">
        <v>5.9947511100000002</v>
      </c>
      <c r="AF149" s="4">
        <v>6.8527957200000005</v>
      </c>
      <c r="AG149" s="4">
        <v>9.2821228800000011</v>
      </c>
      <c r="AH149" s="4">
        <v>12.250491790000002</v>
      </c>
      <c r="AI149" s="4">
        <v>11.072023649999998</v>
      </c>
      <c r="AJ149" s="4">
        <v>7.7550815399999999</v>
      </c>
      <c r="AK149" s="4">
        <v>6.5625022400000015</v>
      </c>
      <c r="AL149" s="4">
        <v>6.8517089599999998</v>
      </c>
      <c r="AM149" s="4">
        <v>5.8194220199999993</v>
      </c>
      <c r="AN149" s="4">
        <v>6.7222393</v>
      </c>
      <c r="AO149" s="4">
        <v>6.590322640000001</v>
      </c>
      <c r="AP149" s="4">
        <v>7.3778407399999999</v>
      </c>
      <c r="AQ149" s="4">
        <v>7.3762403600000006</v>
      </c>
      <c r="AR149" s="4">
        <v>9.1376293200000003</v>
      </c>
      <c r="AS149" s="4">
        <v>11.058522230000001</v>
      </c>
      <c r="AT149" s="4">
        <v>12.964260189999999</v>
      </c>
      <c r="AU149" s="4"/>
      <c r="AV149" s="41">
        <f>+Datos!Z149/Datos!Z$305*100</f>
        <v>0.10517639908749446</v>
      </c>
      <c r="AW149" s="41">
        <f>+Datos!AA149/Datos!AA$305*100</f>
        <v>0.10079254428462533</v>
      </c>
      <c r="AX149" s="41">
        <f>+Datos!AB149/Datos!AB$305*100</f>
        <v>0.10765558533570015</v>
      </c>
      <c r="AY149" s="41">
        <f>+Datos!AC149/Datos!AC$305*100</f>
        <v>9.371773077318328E-2</v>
      </c>
      <c r="AZ149" s="41">
        <f>+Datos!AD149/Datos!AD$305*100</f>
        <v>0.10465381960671193</v>
      </c>
      <c r="BA149" s="41">
        <f>+Datos!AE149/Datos!AE$305*100</f>
        <v>0.11101316935664876</v>
      </c>
      <c r="BB149" s="41">
        <f>+Datos!AF149/Datos!AF$305*100</f>
        <v>0.10671983953392584</v>
      </c>
      <c r="BC149" s="41">
        <f>+Datos!AG149/Datos!AG$305*100</f>
        <v>0.11652570298014119</v>
      </c>
      <c r="BD149" s="41">
        <f>+Datos!AH149/Datos!AH$305*100</f>
        <v>0.11120610011324415</v>
      </c>
      <c r="BE149" s="41">
        <f>+Datos!AI149/Datos!AI$305*100</f>
        <v>0.11819316481591706</v>
      </c>
      <c r="BF149" s="41">
        <f>+Datos!AJ149/Datos!AJ$305*100</f>
        <v>0.11552101276080402</v>
      </c>
      <c r="BG149" s="41">
        <f>+Datos!AK149/Datos!AK$305*100</f>
        <v>0.10920882150699972</v>
      </c>
      <c r="BH149" s="41">
        <f>+Datos!AL149/Datos!AL$305*100</f>
        <v>0.10751308562952509</v>
      </c>
      <c r="BI149" s="41">
        <f>+Datos!AM149/Datos!AM$305*100</f>
        <v>9.1751884884409496E-2</v>
      </c>
      <c r="BJ149" s="41">
        <f>+Datos!AN149/Datos!AN$305*100</f>
        <v>9.888291147293668E-2</v>
      </c>
      <c r="BK149" s="41">
        <f>+Datos!AO149/Datos!AO$305*100</f>
        <v>9.6086407631949047E-2</v>
      </c>
      <c r="BL149" s="41">
        <f>+Datos!AP149/Datos!AP$305*100</f>
        <v>9.7298705693547829E-2</v>
      </c>
      <c r="BM149" s="41">
        <f>+Datos!AQ149/Datos!AQ$305*100</f>
        <v>9.2837350511375427E-2</v>
      </c>
      <c r="BN149" s="41">
        <f>+Datos!AR149/Datos!AR$305*100</f>
        <v>9.9803555741476674E-2</v>
      </c>
      <c r="BO149" s="41">
        <f>+Datos!AS149/Datos!AS$305*100</f>
        <v>0.10653197879633995</v>
      </c>
      <c r="BP149" s="41">
        <f>+Datos!AT149/Datos!AT$305*100</f>
        <v>0.1087621414503632</v>
      </c>
    </row>
    <row r="150" spans="1:68" thickBot="1" x14ac:dyDescent="0.3">
      <c r="A150" s="3">
        <v>147</v>
      </c>
      <c r="B150" s="19">
        <v>14650</v>
      </c>
      <c r="C150" s="4">
        <v>304</v>
      </c>
      <c r="D150" s="4">
        <v>275</v>
      </c>
      <c r="E150" s="4">
        <v>296</v>
      </c>
      <c r="F150" s="4">
        <v>373</v>
      </c>
      <c r="G150" s="4">
        <v>381</v>
      </c>
      <c r="H150" s="4">
        <v>398</v>
      </c>
      <c r="I150" s="4">
        <v>513</v>
      </c>
      <c r="J150" s="4">
        <v>587</v>
      </c>
      <c r="K150" s="4">
        <v>884</v>
      </c>
      <c r="L150" s="4">
        <v>770</v>
      </c>
      <c r="M150" s="4">
        <v>476</v>
      </c>
      <c r="N150" s="4">
        <v>393</v>
      </c>
      <c r="O150" s="4">
        <v>393</v>
      </c>
      <c r="P150" s="4">
        <v>422</v>
      </c>
      <c r="Q150" s="4">
        <v>481</v>
      </c>
      <c r="R150" s="4">
        <v>481</v>
      </c>
      <c r="S150" s="4">
        <v>516</v>
      </c>
      <c r="T150" s="4">
        <v>548</v>
      </c>
      <c r="U150" s="4">
        <v>632</v>
      </c>
      <c r="V150" s="4">
        <v>720</v>
      </c>
      <c r="W150" s="4">
        <v>844</v>
      </c>
      <c r="X150" s="4"/>
      <c r="Y150" s="19">
        <f t="shared" si="2"/>
        <v>14650</v>
      </c>
      <c r="Z150" s="4">
        <v>4.4525124299999996</v>
      </c>
      <c r="AA150" s="4">
        <v>4.0290763399999996</v>
      </c>
      <c r="AB150" s="4">
        <v>4.33683833</v>
      </c>
      <c r="AC150" s="4">
        <v>5.4660037700000004</v>
      </c>
      <c r="AD150" s="4">
        <v>5.5820032199999998</v>
      </c>
      <c r="AE150" s="4">
        <v>5.8304164199999997</v>
      </c>
      <c r="AF150" s="4">
        <v>7.515190239999999</v>
      </c>
      <c r="AG150" s="4">
        <v>8.5996474000000003</v>
      </c>
      <c r="AH150" s="4">
        <v>12.949973190000001</v>
      </c>
      <c r="AI150" s="4">
        <v>11.27981432</v>
      </c>
      <c r="AJ150" s="4">
        <v>6.9732326300000018</v>
      </c>
      <c r="AK150" s="4">
        <v>5.7572968700000002</v>
      </c>
      <c r="AL150" s="4">
        <v>5.7577727200000011</v>
      </c>
      <c r="AM150" s="4">
        <v>6.182537879999999</v>
      </c>
      <c r="AN150" s="4">
        <v>7.0464320400000009</v>
      </c>
      <c r="AO150" s="4">
        <v>7.0477420200000003</v>
      </c>
      <c r="AP150" s="4">
        <v>7.5595630699999994</v>
      </c>
      <c r="AQ150" s="4">
        <v>8.02895775</v>
      </c>
      <c r="AR150" s="4">
        <v>9.258822600000002</v>
      </c>
      <c r="AS150" s="4">
        <v>10.548267490000002</v>
      </c>
      <c r="AT150" s="4">
        <v>12.363755119999999</v>
      </c>
      <c r="AU150" s="4"/>
      <c r="AV150" s="41">
        <f>+Datos!Z150/Datos!Z$305*100</f>
        <v>9.2760925810106531E-2</v>
      </c>
      <c r="AW150" s="41">
        <f>+Datos!AA150/Datos!AA$305*100</f>
        <v>0.10076325496963119</v>
      </c>
      <c r="AX150" s="41">
        <f>+Datos!AB150/Datos!AB$305*100</f>
        <v>9.8127079624311525E-2</v>
      </c>
      <c r="AY150" s="41">
        <f>+Datos!AC150/Datos!AC$305*100</f>
        <v>0.10971046913336419</v>
      </c>
      <c r="AZ150" s="41">
        <f>+Datos!AD150/Datos!AD$305*100</f>
        <v>0.10455470566144108</v>
      </c>
      <c r="BA150" s="41">
        <f>+Datos!AE150/Datos!AE$305*100</f>
        <v>0.10796995464474682</v>
      </c>
      <c r="BB150" s="41">
        <f>+Datos!AF150/Datos!AF$305*100</f>
        <v>0.11703543039215612</v>
      </c>
      <c r="BC150" s="41">
        <f>+Datos!AG150/Datos!AG$305*100</f>
        <v>0.10795805783023024</v>
      </c>
      <c r="BD150" s="41">
        <f>+Datos!AH150/Datos!AH$305*100</f>
        <v>0.11755577161453432</v>
      </c>
      <c r="BE150" s="41">
        <f>+Datos!AI150/Datos!AI$305*100</f>
        <v>0.12041131731295586</v>
      </c>
      <c r="BF150" s="41">
        <f>+Datos!AJ150/Datos!AJ$305*100</f>
        <v>0.1038744585056014</v>
      </c>
      <c r="BG150" s="41">
        <f>+Datos!AK150/Datos!AK$305*100</f>
        <v>9.5809126343039244E-2</v>
      </c>
      <c r="BH150" s="41">
        <f>+Datos!AL150/Datos!AL$305*100</f>
        <v>9.03476658297383E-2</v>
      </c>
      <c r="BI150" s="41">
        <f>+Datos!AM150/Datos!AM$305*100</f>
        <v>9.7476949069808333E-2</v>
      </c>
      <c r="BJ150" s="41">
        <f>+Datos!AN150/Datos!AN$305*100</f>
        <v>0.10365172742532158</v>
      </c>
      <c r="BK150" s="41">
        <f>+Datos!AO150/Datos!AO$305*100</f>
        <v>0.10275554773423595</v>
      </c>
      <c r="BL150" s="41">
        <f>+Datos!AP150/Datos!AP$305*100</f>
        <v>9.969525342718942E-2</v>
      </c>
      <c r="BM150" s="41">
        <f>+Datos!AQ150/Datos!AQ$305*100</f>
        <v>0.10105245063865761</v>
      </c>
      <c r="BN150" s="41">
        <f>+Datos!AR150/Datos!AR$305*100</f>
        <v>0.10112726015674535</v>
      </c>
      <c r="BO150" s="41">
        <f>+Datos!AS150/Datos!AS$305*100</f>
        <v>0.10161645337514523</v>
      </c>
      <c r="BP150" s="41">
        <f>+Datos!AT150/Datos!AT$305*100</f>
        <v>0.10372427454490112</v>
      </c>
    </row>
    <row r="151" spans="1:68" thickBot="1" x14ac:dyDescent="0.3">
      <c r="A151" s="3">
        <v>148</v>
      </c>
      <c r="B151" s="19">
        <v>14750</v>
      </c>
      <c r="C151" s="4">
        <v>317</v>
      </c>
      <c r="D151" s="4">
        <v>261</v>
      </c>
      <c r="E151" s="4">
        <v>273</v>
      </c>
      <c r="F151" s="4">
        <v>372</v>
      </c>
      <c r="G151" s="4">
        <v>397</v>
      </c>
      <c r="H151" s="4">
        <v>421</v>
      </c>
      <c r="I151" s="4">
        <v>511</v>
      </c>
      <c r="J151" s="4">
        <v>623</v>
      </c>
      <c r="K151" s="4">
        <v>884</v>
      </c>
      <c r="L151" s="4">
        <v>695</v>
      </c>
      <c r="M151" s="4">
        <v>484</v>
      </c>
      <c r="N151" s="4">
        <v>425</v>
      </c>
      <c r="O151" s="4">
        <v>415</v>
      </c>
      <c r="P151" s="4">
        <v>378</v>
      </c>
      <c r="Q151" s="4">
        <v>495</v>
      </c>
      <c r="R151" s="4">
        <v>402</v>
      </c>
      <c r="S151" s="4">
        <v>461</v>
      </c>
      <c r="T151" s="4">
        <v>493</v>
      </c>
      <c r="U151" s="4">
        <v>622</v>
      </c>
      <c r="V151" s="4">
        <v>709</v>
      </c>
      <c r="W151" s="4">
        <v>815</v>
      </c>
      <c r="X151" s="4"/>
      <c r="Y151" s="19">
        <f t="shared" si="2"/>
        <v>14750</v>
      </c>
      <c r="Z151" s="4">
        <v>4.6762063600000001</v>
      </c>
      <c r="AA151" s="4">
        <v>3.8497385400000002</v>
      </c>
      <c r="AB151" s="4">
        <v>4.0263863599999992</v>
      </c>
      <c r="AC151" s="4">
        <v>5.4871977299999992</v>
      </c>
      <c r="AD151" s="4">
        <v>5.8553036999999986</v>
      </c>
      <c r="AE151" s="4">
        <v>6.2091720500000012</v>
      </c>
      <c r="AF151" s="4">
        <v>7.537058749999999</v>
      </c>
      <c r="AG151" s="4">
        <v>9.1890977900000017</v>
      </c>
      <c r="AH151" s="4">
        <v>13.040953310000001</v>
      </c>
      <c r="AI151" s="4">
        <v>10.25200132</v>
      </c>
      <c r="AJ151" s="4">
        <v>7.1387660500000001</v>
      </c>
      <c r="AK151" s="4">
        <v>6.2681185900000012</v>
      </c>
      <c r="AL151" s="4">
        <v>6.1212887700000005</v>
      </c>
      <c r="AM151" s="4">
        <v>5.5754192900000001</v>
      </c>
      <c r="AN151" s="4">
        <v>7.3007421799999994</v>
      </c>
      <c r="AO151" s="4">
        <v>5.9291063399999997</v>
      </c>
      <c r="AP151" s="4">
        <v>6.8005305099999998</v>
      </c>
      <c r="AQ151" s="4">
        <v>7.2720781299999997</v>
      </c>
      <c r="AR151" s="4">
        <v>9.1742709300000023</v>
      </c>
      <c r="AS151" s="4">
        <v>10.45846706</v>
      </c>
      <c r="AT151" s="4">
        <v>12.02033059</v>
      </c>
      <c r="AU151" s="4"/>
      <c r="AV151" s="41">
        <f>+Datos!Z151/Datos!Z$305*100</f>
        <v>9.7421228587723077E-2</v>
      </c>
      <c r="AW151" s="41">
        <f>+Datos!AA151/Datos!AA$305*100</f>
        <v>9.6278192155682951E-2</v>
      </c>
      <c r="AX151" s="41">
        <f>+Datos!AB151/Datos!AB$305*100</f>
        <v>9.1102666247178693E-2</v>
      </c>
      <c r="AY151" s="41">
        <f>+Datos!AC151/Datos!AC$305*100</f>
        <v>0.11013586205152413</v>
      </c>
      <c r="AZ151" s="41">
        <f>+Datos!AD151/Datos!AD$305*100</f>
        <v>0.10967380898641739</v>
      </c>
      <c r="BA151" s="41">
        <f>+Datos!AE151/Datos!AE$305*100</f>
        <v>0.1149839010332524</v>
      </c>
      <c r="BB151" s="41">
        <f>+Datos!AF151/Datos!AF$305*100</f>
        <v>0.11737599269306272</v>
      </c>
      <c r="BC151" s="41">
        <f>+Datos!AG151/Datos!AG$305*100</f>
        <v>0.11535788672224644</v>
      </c>
      <c r="BD151" s="41">
        <f>+Datos!AH151/Datos!AH$305*100</f>
        <v>0.11838166044467041</v>
      </c>
      <c r="BE151" s="41">
        <f>+Datos!AI151/Datos!AI$305*100</f>
        <v>0.10943947737212063</v>
      </c>
      <c r="BF151" s="41">
        <f>+Datos!AJ151/Datos!AJ$305*100</f>
        <v>0.10634027246584497</v>
      </c>
      <c r="BG151" s="41">
        <f>+Datos!AK151/Datos!AK$305*100</f>
        <v>0.10430988352394324</v>
      </c>
      <c r="BH151" s="41">
        <f>+Datos!AL151/Datos!AL$305*100</f>
        <v>9.6051751108246194E-2</v>
      </c>
      <c r="BI151" s="41">
        <f>+Datos!AM151/Datos!AM$305*100</f>
        <v>8.790481720011023E-2</v>
      </c>
      <c r="BJ151" s="41">
        <f>+Datos!AN151/Datos!AN$305*100</f>
        <v>0.10739258310421566</v>
      </c>
      <c r="BK151" s="41">
        <f>+Datos!AO151/Datos!AO$305*100</f>
        <v>8.644592378840095E-2</v>
      </c>
      <c r="BL151" s="41">
        <f>+Datos!AP151/Datos!AP$305*100</f>
        <v>8.9685158567475748E-2</v>
      </c>
      <c r="BM151" s="41">
        <f>+Datos!AQ151/Datos!AQ$305*100</f>
        <v>9.1526364835122789E-2</v>
      </c>
      <c r="BN151" s="41">
        <f>+Datos!AR151/Datos!AR$305*100</f>
        <v>0.10020376490274002</v>
      </c>
      <c r="BO151" s="41">
        <f>+Datos!AS151/Datos!AS$305*100</f>
        <v>0.10075136332914345</v>
      </c>
      <c r="BP151" s="41">
        <f>+Datos!AT151/Datos!AT$305*100</f>
        <v>0.10084315469988325</v>
      </c>
    </row>
    <row r="152" spans="1:68" thickBot="1" x14ac:dyDescent="0.3">
      <c r="A152" s="3">
        <v>149</v>
      </c>
      <c r="B152" s="19">
        <v>14850</v>
      </c>
      <c r="C152" s="4">
        <v>295</v>
      </c>
      <c r="D152" s="4">
        <v>244</v>
      </c>
      <c r="E152" s="4">
        <v>314</v>
      </c>
      <c r="F152" s="4">
        <v>331</v>
      </c>
      <c r="G152" s="4">
        <v>373</v>
      </c>
      <c r="H152" s="4">
        <v>414</v>
      </c>
      <c r="I152" s="4">
        <v>469</v>
      </c>
      <c r="J152" s="4">
        <v>651</v>
      </c>
      <c r="K152" s="4">
        <v>816</v>
      </c>
      <c r="L152" s="4">
        <v>725</v>
      </c>
      <c r="M152" s="4">
        <v>520</v>
      </c>
      <c r="N152" s="4">
        <v>410</v>
      </c>
      <c r="O152" s="4">
        <v>432</v>
      </c>
      <c r="P152" s="4">
        <v>432</v>
      </c>
      <c r="Q152" s="4">
        <v>450</v>
      </c>
      <c r="R152" s="4">
        <v>419</v>
      </c>
      <c r="S152" s="4">
        <v>453</v>
      </c>
      <c r="T152" s="4">
        <v>532</v>
      </c>
      <c r="U152" s="4">
        <v>608</v>
      </c>
      <c r="V152" s="4">
        <v>741</v>
      </c>
      <c r="W152" s="4">
        <v>856</v>
      </c>
      <c r="X152" s="4"/>
      <c r="Y152" s="19">
        <f t="shared" si="2"/>
        <v>14850</v>
      </c>
      <c r="Z152" s="4">
        <v>4.3815139600000004</v>
      </c>
      <c r="AA152" s="4">
        <v>3.6233683800000001</v>
      </c>
      <c r="AB152" s="4">
        <v>4.6625929099999999</v>
      </c>
      <c r="AC152" s="4">
        <v>4.9155289199999999</v>
      </c>
      <c r="AD152" s="4">
        <v>5.5387790500000005</v>
      </c>
      <c r="AE152" s="4">
        <v>6.1480589399999994</v>
      </c>
      <c r="AF152" s="4">
        <v>6.9648807999999995</v>
      </c>
      <c r="AG152" s="4">
        <v>9.6667879899999996</v>
      </c>
      <c r="AH152" s="4">
        <v>12.11643922</v>
      </c>
      <c r="AI152" s="4">
        <v>10.76494523</v>
      </c>
      <c r="AJ152" s="4">
        <v>7.7233550900000001</v>
      </c>
      <c r="AK152" s="4">
        <v>6.0875584099999998</v>
      </c>
      <c r="AL152" s="4">
        <v>6.4157413400000012</v>
      </c>
      <c r="AM152" s="4">
        <v>6.41553503</v>
      </c>
      <c r="AN152" s="4">
        <v>6.6823159600000013</v>
      </c>
      <c r="AO152" s="4">
        <v>6.2219625200000008</v>
      </c>
      <c r="AP152" s="4">
        <v>6.7264550700000001</v>
      </c>
      <c r="AQ152" s="4">
        <v>7.8992652400000001</v>
      </c>
      <c r="AR152" s="4">
        <v>9.028961360000002</v>
      </c>
      <c r="AS152" s="4">
        <v>11.00418382</v>
      </c>
      <c r="AT152" s="4">
        <v>12.711704490000001</v>
      </c>
      <c r="AU152" s="4"/>
      <c r="AV152" s="41">
        <f>+Datos!Z152/Datos!Z$305*100</f>
        <v>9.128178702906084E-2</v>
      </c>
      <c r="AW152" s="41">
        <f>+Datos!AA152/Datos!AA$305*100</f>
        <v>9.0616896060807722E-2</v>
      </c>
      <c r="AX152" s="41">
        <f>+Datos!AB152/Datos!AB$305*100</f>
        <v>0.10549773612043324</v>
      </c>
      <c r="AY152" s="41">
        <f>+Datos!AC152/Datos!AC$305*100</f>
        <v>9.8661656036841489E-2</v>
      </c>
      <c r="AZ152" s="41">
        <f>+Datos!AD152/Datos!AD$305*100</f>
        <v>0.10374508764552563</v>
      </c>
      <c r="BA152" s="41">
        <f>+Datos!AE152/Datos!AE$305*100</f>
        <v>0.11385218431877121</v>
      </c>
      <c r="BB152" s="41">
        <f>+Datos!AF152/Datos!AF$305*100</f>
        <v>0.1084653609591212</v>
      </c>
      <c r="BC152" s="41">
        <f>+Datos!AG152/Datos!AG$305*100</f>
        <v>0.1213547030843375</v>
      </c>
      <c r="BD152" s="41">
        <f>+Datos!AH152/Datos!AH$305*100</f>
        <v>0.109989213168997</v>
      </c>
      <c r="BE152" s="41">
        <f>+Datos!AI152/Datos!AI$305*100</f>
        <v>0.11491512175407163</v>
      </c>
      <c r="BF152" s="41">
        <f>+Datos!AJ152/Datos!AJ$305*100</f>
        <v>0.11504841016901943</v>
      </c>
      <c r="BG152" s="41">
        <f>+Datos!AK152/Datos!AK$305*100</f>
        <v>0.10130512044002361</v>
      </c>
      <c r="BH152" s="41">
        <f>+Datos!AL152/Datos!AL$305*100</f>
        <v>0.10067213188580972</v>
      </c>
      <c r="BI152" s="41">
        <f>+Datos!AM152/Datos!AM$305*100</f>
        <v>0.10115049733830038</v>
      </c>
      <c r="BJ152" s="41">
        <f>+Datos!AN152/Datos!AN$305*100</f>
        <v>9.8295646438363471E-2</v>
      </c>
      <c r="BK152" s="41">
        <f>+Datos!AO152/Datos!AO$305*100</f>
        <v>9.0715744831489614E-2</v>
      </c>
      <c r="BL152" s="41">
        <f>+Datos!AP152/Datos!AP$305*100</f>
        <v>8.8708254254998009E-2</v>
      </c>
      <c r="BM152" s="41">
        <f>+Datos!AQ152/Datos!AQ$305*100</f>
        <v>9.942014089521943E-2</v>
      </c>
      <c r="BN152" s="41">
        <f>+Datos!AR152/Datos!AR$305*100</f>
        <v>9.8616656117584675E-2</v>
      </c>
      <c r="BO152" s="41">
        <f>+Datos!AS152/Datos!AS$305*100</f>
        <v>0.10600851117367306</v>
      </c>
      <c r="BP152" s="41">
        <f>+Datos!AT152/Datos!AT$305*100</f>
        <v>0.10664335500478697</v>
      </c>
    </row>
    <row r="153" spans="1:68" thickBot="1" x14ac:dyDescent="0.3">
      <c r="A153" s="3">
        <v>150</v>
      </c>
      <c r="B153" s="19">
        <v>14950</v>
      </c>
      <c r="C153" s="4">
        <v>301</v>
      </c>
      <c r="D153" s="4">
        <v>228</v>
      </c>
      <c r="E153" s="4">
        <v>322</v>
      </c>
      <c r="F153" s="4">
        <v>340</v>
      </c>
      <c r="G153" s="4">
        <v>395</v>
      </c>
      <c r="H153" s="4">
        <v>402</v>
      </c>
      <c r="I153" s="4">
        <v>458</v>
      </c>
      <c r="J153" s="4">
        <v>576</v>
      </c>
      <c r="K153" s="4">
        <v>872</v>
      </c>
      <c r="L153" s="4">
        <v>683</v>
      </c>
      <c r="M153" s="4">
        <v>476</v>
      </c>
      <c r="N153" s="4">
        <v>441</v>
      </c>
      <c r="O153" s="4">
        <v>435</v>
      </c>
      <c r="P153" s="4">
        <v>353</v>
      </c>
      <c r="Q153" s="4">
        <v>487</v>
      </c>
      <c r="R153" s="4">
        <v>412</v>
      </c>
      <c r="S153" s="4">
        <v>478</v>
      </c>
      <c r="T153" s="4">
        <v>500</v>
      </c>
      <c r="U153" s="4">
        <v>614</v>
      </c>
      <c r="V153" s="4">
        <v>710</v>
      </c>
      <c r="W153" s="4">
        <v>796</v>
      </c>
      <c r="X153" s="4"/>
      <c r="Y153" s="19">
        <f t="shared" si="2"/>
        <v>14950</v>
      </c>
      <c r="Z153" s="4">
        <v>4.5001493199999993</v>
      </c>
      <c r="AA153" s="4">
        <v>3.4090882299999996</v>
      </c>
      <c r="AB153" s="4">
        <v>4.81353221</v>
      </c>
      <c r="AC153" s="4">
        <v>5.0825075500000008</v>
      </c>
      <c r="AD153" s="4">
        <v>5.9044354100000014</v>
      </c>
      <c r="AE153" s="4">
        <v>6.0093107999999988</v>
      </c>
      <c r="AF153" s="4">
        <v>6.8472175200000001</v>
      </c>
      <c r="AG153" s="4">
        <v>8.6102384799999996</v>
      </c>
      <c r="AH153" s="4">
        <v>13.03638776</v>
      </c>
      <c r="AI153" s="4">
        <v>10.211828909999998</v>
      </c>
      <c r="AJ153" s="4">
        <v>7.11598445</v>
      </c>
      <c r="AK153" s="4">
        <v>6.5920594499999989</v>
      </c>
      <c r="AL153" s="4">
        <v>6.5031029400000007</v>
      </c>
      <c r="AM153" s="4">
        <v>5.2772715899999998</v>
      </c>
      <c r="AN153" s="4">
        <v>7.2802611499999994</v>
      </c>
      <c r="AO153" s="4">
        <v>6.1606253400000002</v>
      </c>
      <c r="AP153" s="4">
        <v>7.1459167899999994</v>
      </c>
      <c r="AQ153" s="4">
        <v>7.47480469</v>
      </c>
      <c r="AR153" s="4">
        <v>9.1790755399999995</v>
      </c>
      <c r="AS153" s="4">
        <v>10.614609260000002</v>
      </c>
      <c r="AT153" s="4">
        <v>11.903371719999999</v>
      </c>
      <c r="AU153" s="4"/>
      <c r="AV153" s="41">
        <f>+Datos!Z153/Datos!Z$305*100</f>
        <v>9.3753363695139938E-2</v>
      </c>
      <c r="AW153" s="41">
        <f>+Datos!AA153/Datos!AA$305*100</f>
        <v>8.5257959280428702E-2</v>
      </c>
      <c r="AX153" s="41">
        <f>+Datos!AB153/Datos!AB$305*100</f>
        <v>0.10891295051915349</v>
      </c>
      <c r="AY153" s="41">
        <f>+Datos!AC153/Datos!AC$305*100</f>
        <v>0.10201315460936199</v>
      </c>
      <c r="AZ153" s="41">
        <f>+Datos!AD153/Datos!AD$305*100</f>
        <v>0.11059407923264156</v>
      </c>
      <c r="BA153" s="41">
        <f>+Datos!AE153/Datos!AE$305*100</f>
        <v>0.11128279144805701</v>
      </c>
      <c r="BB153" s="41">
        <f>+Datos!AF153/Datos!AF$305*100</f>
        <v>0.10663296920636731</v>
      </c>
      <c r="BC153" s="41">
        <f>+Datos!AG153/Datos!AG$305*100</f>
        <v>0.10809101588931584</v>
      </c>
      <c r="BD153" s="41">
        <f>+Datos!AH153/Datos!AH$305*100</f>
        <v>0.11834021582195031</v>
      </c>
      <c r="BE153" s="41">
        <f>+Datos!AI153/Datos!AI$305*100</f>
        <v>0.10901063939034998</v>
      </c>
      <c r="BF153" s="41">
        <f>+Datos!AJ153/Datos!AJ$305*100</f>
        <v>0.10600091388002778</v>
      </c>
      <c r="BG153" s="41">
        <f>+Datos!AK153/Datos!AK$305*100</f>
        <v>0.10970069304518523</v>
      </c>
      <c r="BH153" s="41">
        <f>+Datos!AL153/Datos!AL$305*100</f>
        <v>0.10204295998670623</v>
      </c>
      <c r="BI153" s="41">
        <f>+Datos!AM153/Datos!AM$305*100</f>
        <v>8.3204073147704907E-2</v>
      </c>
      <c r="BJ153" s="41">
        <f>+Datos!AN153/Datos!AN$305*100</f>
        <v>0.107091310896253</v>
      </c>
      <c r="BK153" s="41">
        <f>+Datos!AO153/Datos!AO$305*100</f>
        <v>8.9821453367714729E-2</v>
      </c>
      <c r="BL153" s="41">
        <f>+Datos!AP153/Datos!AP$305*100</f>
        <v>9.4240100750777642E-2</v>
      </c>
      <c r="BM153" s="41">
        <f>+Datos!AQ153/Datos!AQ$305*100</f>
        <v>9.40778810263177E-2</v>
      </c>
      <c r="BN153" s="41">
        <f>+Datos!AR153/Datos!AR$305*100</f>
        <v>0.10025624209842811</v>
      </c>
      <c r="BO153" s="41">
        <f>+Datos!AS153/Datos!AS$305*100</f>
        <v>0.10225555504605191</v>
      </c>
      <c r="BP153" s="41">
        <f>+Datos!AT153/Datos!AT$305*100</f>
        <v>9.9861941967618967E-2</v>
      </c>
    </row>
    <row r="154" spans="1:68" thickBot="1" x14ac:dyDescent="0.3">
      <c r="A154" s="3">
        <v>151</v>
      </c>
      <c r="B154" s="19">
        <v>15050</v>
      </c>
      <c r="C154" s="4">
        <v>327</v>
      </c>
      <c r="D154" s="4">
        <v>310</v>
      </c>
      <c r="E154" s="4">
        <v>285</v>
      </c>
      <c r="F154" s="4">
        <v>320</v>
      </c>
      <c r="G154" s="4">
        <v>358</v>
      </c>
      <c r="H154" s="4">
        <v>371</v>
      </c>
      <c r="I154" s="4">
        <v>470</v>
      </c>
      <c r="J154" s="4">
        <v>605</v>
      </c>
      <c r="K154" s="4">
        <v>857</v>
      </c>
      <c r="L154" s="4">
        <v>679</v>
      </c>
      <c r="M154" s="4">
        <v>493</v>
      </c>
      <c r="N154" s="4">
        <v>440</v>
      </c>
      <c r="O154" s="4">
        <v>391</v>
      </c>
      <c r="P154" s="4">
        <v>356</v>
      </c>
      <c r="Q154" s="4">
        <v>362</v>
      </c>
      <c r="R154" s="4">
        <v>429</v>
      </c>
      <c r="S154" s="4">
        <v>449</v>
      </c>
      <c r="T154" s="4">
        <v>504</v>
      </c>
      <c r="U154" s="4">
        <v>581</v>
      </c>
      <c r="V154" s="4">
        <v>684</v>
      </c>
      <c r="W154" s="4">
        <v>833</v>
      </c>
      <c r="X154" s="4"/>
      <c r="Y154" s="19">
        <f t="shared" si="2"/>
        <v>15050</v>
      </c>
      <c r="Z154" s="4">
        <v>4.9216494399999995</v>
      </c>
      <c r="AA154" s="4">
        <v>4.6663050199999994</v>
      </c>
      <c r="AB154" s="4">
        <v>4.2895543999999992</v>
      </c>
      <c r="AC154" s="4">
        <v>4.81571178</v>
      </c>
      <c r="AD154" s="4">
        <v>5.3879532299999999</v>
      </c>
      <c r="AE154" s="4">
        <v>5.5840281400000009</v>
      </c>
      <c r="AF154" s="4">
        <v>7.0735452300000006</v>
      </c>
      <c r="AG154" s="4">
        <v>9.1038594999999987</v>
      </c>
      <c r="AH154" s="4">
        <v>12.897921140000001</v>
      </c>
      <c r="AI154" s="4">
        <v>10.21960676</v>
      </c>
      <c r="AJ154" s="4">
        <v>7.4185031800000001</v>
      </c>
      <c r="AK154" s="4">
        <v>6.6218946500000015</v>
      </c>
      <c r="AL154" s="4">
        <v>5.8845788100000007</v>
      </c>
      <c r="AM154" s="4">
        <v>5.3574254899999998</v>
      </c>
      <c r="AN154" s="4">
        <v>5.4475471800000008</v>
      </c>
      <c r="AO154" s="4">
        <v>6.4566071099999993</v>
      </c>
      <c r="AP154" s="4">
        <v>6.7568238699999998</v>
      </c>
      <c r="AQ154" s="4">
        <v>7.5861553499999994</v>
      </c>
      <c r="AR154" s="4">
        <v>8.743872399999999</v>
      </c>
      <c r="AS154" s="4">
        <v>10.293482150000001</v>
      </c>
      <c r="AT154" s="4">
        <v>12.536453649999999</v>
      </c>
      <c r="AU154" s="4"/>
      <c r="AV154" s="41">
        <f>+Datos!Z154/Datos!Z$305*100</f>
        <v>0.10253463987908336</v>
      </c>
      <c r="AW154" s="41">
        <f>+Datos!AA154/Datos!AA$305*100</f>
        <v>0.1166997204367515</v>
      </c>
      <c r="AX154" s="41">
        <f>+Datos!AB154/Datos!AB$305*100</f>
        <v>9.7057214065347883E-2</v>
      </c>
      <c r="AY154" s="41">
        <f>+Datos!AC154/Datos!AC$305*100</f>
        <v>9.6658184082238238E-2</v>
      </c>
      <c r="AZ154" s="41">
        <f>+Datos!AD154/Datos!AD$305*100</f>
        <v>0.10092001775668284</v>
      </c>
      <c r="BA154" s="41">
        <f>+Datos!AE154/Datos!AE$305*100</f>
        <v>0.1034072391369243</v>
      </c>
      <c r="BB154" s="41">
        <f>+Datos!AF154/Datos!AF$305*100</f>
        <v>0.11015761197702338</v>
      </c>
      <c r="BC154" s="41">
        <f>+Datos!AG154/Datos!AG$305*100</f>
        <v>0.11428782421698949</v>
      </c>
      <c r="BD154" s="41">
        <f>+Datos!AH154/Datos!AH$305*100</f>
        <v>0.1170832595241932</v>
      </c>
      <c r="BE154" s="41">
        <f>+Datos!AI154/Datos!AI$305*100</f>
        <v>0.10909366745604274</v>
      </c>
      <c r="BF154" s="41">
        <f>+Datos!AJ154/Datos!AJ$305*100</f>
        <v>0.11050728430159681</v>
      </c>
      <c r="BG154" s="41">
        <f>+Datos!AK154/Datos!AK$305*100</f>
        <v>0.11019719070907415</v>
      </c>
      <c r="BH154" s="41">
        <f>+Datos!AL154/Datos!AL$305*100</f>
        <v>9.2337434235271285E-2</v>
      </c>
      <c r="BI154" s="41">
        <f>+Datos!AM154/Datos!AM$305*100</f>
        <v>8.4467819165876742E-2</v>
      </c>
      <c r="BJ154" s="41">
        <f>+Datos!AN154/Datos!AN$305*100</f>
        <v>8.0132423364426469E-2</v>
      </c>
      <c r="BK154" s="41">
        <f>+Datos!AO154/Datos!AO$305*100</f>
        <v>9.4136845277547801E-2</v>
      </c>
      <c r="BL154" s="41">
        <f>+Datos!AP154/Datos!AP$305*100</f>
        <v>8.9108756927473179E-2</v>
      </c>
      <c r="BM154" s="41">
        <f>+Datos!AQ154/Datos!AQ$305*100</f>
        <v>9.547934027216215E-2</v>
      </c>
      <c r="BN154" s="41">
        <f>+Datos!AR154/Datos!AR$305*100</f>
        <v>9.5502840606556713E-2</v>
      </c>
      <c r="BO154" s="41">
        <f>+Datos!AS154/Datos!AS$305*100</f>
        <v>9.9161985601425487E-2</v>
      </c>
      <c r="BP154" s="41">
        <f>+Datos!AT154/Datos!AT$305*100</f>
        <v>0.10517310862203713</v>
      </c>
    </row>
    <row r="155" spans="1:68" thickBot="1" x14ac:dyDescent="0.3">
      <c r="A155" s="3">
        <v>152</v>
      </c>
      <c r="B155" s="19">
        <v>15150</v>
      </c>
      <c r="C155" s="4">
        <v>305</v>
      </c>
      <c r="D155" s="4">
        <v>244</v>
      </c>
      <c r="E155" s="4">
        <v>294</v>
      </c>
      <c r="F155" s="4">
        <v>346</v>
      </c>
      <c r="G155" s="4">
        <v>370</v>
      </c>
      <c r="H155" s="4">
        <v>364</v>
      </c>
      <c r="I155" s="4">
        <v>441</v>
      </c>
      <c r="J155" s="4">
        <v>593</v>
      </c>
      <c r="K155" s="4">
        <v>818</v>
      </c>
      <c r="L155" s="4">
        <v>703</v>
      </c>
      <c r="M155" s="4">
        <v>489</v>
      </c>
      <c r="N155" s="4">
        <v>374</v>
      </c>
      <c r="O155" s="4">
        <v>407</v>
      </c>
      <c r="P155" s="4">
        <v>393</v>
      </c>
      <c r="Q155" s="4">
        <v>436</v>
      </c>
      <c r="R155" s="4">
        <v>417</v>
      </c>
      <c r="S155" s="4">
        <v>443</v>
      </c>
      <c r="T155" s="4">
        <v>492</v>
      </c>
      <c r="U155" s="4">
        <v>610</v>
      </c>
      <c r="V155" s="4">
        <v>681</v>
      </c>
      <c r="W155" s="4">
        <v>772</v>
      </c>
      <c r="X155" s="4"/>
      <c r="Y155" s="19">
        <f t="shared" si="2"/>
        <v>15150</v>
      </c>
      <c r="Z155" s="4">
        <v>4.6202032599999994</v>
      </c>
      <c r="AA155" s="4">
        <v>3.6967812800000002</v>
      </c>
      <c r="AB155" s="4">
        <v>4.4545280199999997</v>
      </c>
      <c r="AC155" s="4">
        <v>5.2419079699999998</v>
      </c>
      <c r="AD155" s="4">
        <v>5.6052894000000002</v>
      </c>
      <c r="AE155" s="4">
        <v>5.5137609699999999</v>
      </c>
      <c r="AF155" s="4">
        <v>6.6816738600000001</v>
      </c>
      <c r="AG155" s="4">
        <v>8.9827808200000003</v>
      </c>
      <c r="AH155" s="4">
        <v>12.392498569999999</v>
      </c>
      <c r="AI155" s="4">
        <v>10.650516290000001</v>
      </c>
      <c r="AJ155" s="4">
        <v>7.4078987900000008</v>
      </c>
      <c r="AK155" s="4">
        <v>5.6660862200000004</v>
      </c>
      <c r="AL155" s="4">
        <v>6.1655845599999992</v>
      </c>
      <c r="AM155" s="4">
        <v>5.9537996899999994</v>
      </c>
      <c r="AN155" s="4">
        <v>6.6047211499999996</v>
      </c>
      <c r="AO155" s="4">
        <v>6.3168981500000001</v>
      </c>
      <c r="AP155" s="4">
        <v>6.7121179799999995</v>
      </c>
      <c r="AQ155" s="4">
        <v>7.4539954200000009</v>
      </c>
      <c r="AR155" s="4">
        <v>9.2404407299999978</v>
      </c>
      <c r="AS155" s="4">
        <v>10.318545310000001</v>
      </c>
      <c r="AT155" s="4">
        <v>11.697632279999999</v>
      </c>
      <c r="AU155" s="4"/>
      <c r="AV155" s="41">
        <f>+Datos!Z155/Datos!Z$305*100</f>
        <v>9.6254494190928575E-2</v>
      </c>
      <c r="AW155" s="41">
        <f>+Datos!AA155/Datos!AA$305*100</f>
        <v>9.2452880821712005E-2</v>
      </c>
      <c r="AX155" s="41">
        <f>+Datos!AB155/Datos!AB$305*100</f>
        <v>0.10078997473425917</v>
      </c>
      <c r="AY155" s="41">
        <f>+Datos!AC155/Datos!AC$305*100</f>
        <v>0.10521254772984187</v>
      </c>
      <c r="AZ155" s="41">
        <f>+Datos!AD155/Datos!AD$305*100</f>
        <v>0.10499087160401097</v>
      </c>
      <c r="BA155" s="41">
        <f>+Datos!AE155/Datos!AE$305*100</f>
        <v>0.10210600392293682</v>
      </c>
      <c r="BB155" s="41">
        <f>+Datos!AF155/Datos!AF$305*100</f>
        <v>0.10405492754966096</v>
      </c>
      <c r="BC155" s="41">
        <f>+Datos!AG155/Datos!AG$305*100</f>
        <v>0.11276782943936087</v>
      </c>
      <c r="BD155" s="41">
        <f>+Datos!AH155/Datos!AH$305*100</f>
        <v>0.11249519286675548</v>
      </c>
      <c r="BE155" s="41">
        <f>+Datos!AI155/Datos!AI$305*100</f>
        <v>0.11369359992638563</v>
      </c>
      <c r="BF155" s="41">
        <f>+Datos!AJ155/Datos!AJ$305*100</f>
        <v>0.11034931950571533</v>
      </c>
      <c r="BG155" s="41">
        <f>+Datos!AK155/Datos!AK$305*100</f>
        <v>9.4291259037078912E-2</v>
      </c>
      <c r="BH155" s="41">
        <f>+Datos!AL155/Datos!AL$305*100</f>
        <v>9.6746815228905714E-2</v>
      </c>
      <c r="BI155" s="41">
        <f>+Datos!AM155/Datos!AM$305*100</f>
        <v>9.3870549670448708E-2</v>
      </c>
      <c r="BJ155" s="41">
        <f>+Datos!AN155/Datos!AN$305*100</f>
        <v>9.7154240965340588E-2</v>
      </c>
      <c r="BK155" s="41">
        <f>+Datos!AO155/Datos!AO$305*100</f>
        <v>9.2099899165240987E-2</v>
      </c>
      <c r="BL155" s="41">
        <f>+Datos!AP155/Datos!AP$305*100</f>
        <v>8.8519177213411987E-2</v>
      </c>
      <c r="BM155" s="41">
        <f>+Datos!AQ155/Datos!AQ$305*100</f>
        <v>9.3815975584169695E-2</v>
      </c>
      <c r="BN155" s="41">
        <f>+Datos!AR155/Datos!AR$305*100</f>
        <v>0.10092648860835669</v>
      </c>
      <c r="BO155" s="41">
        <f>+Datos!AS155/Datos!AS$305*100</f>
        <v>9.9403430884453081E-2</v>
      </c>
      <c r="BP155" s="41">
        <f>+Datos!AT155/Datos!AT$305*100</f>
        <v>9.8135915048438604E-2</v>
      </c>
    </row>
    <row r="156" spans="1:68" thickBot="1" x14ac:dyDescent="0.3">
      <c r="A156" s="3">
        <v>153</v>
      </c>
      <c r="B156" s="19">
        <v>15250</v>
      </c>
      <c r="C156" s="4">
        <v>327</v>
      </c>
      <c r="D156" s="4">
        <v>261</v>
      </c>
      <c r="E156" s="4">
        <v>288</v>
      </c>
      <c r="F156" s="4">
        <v>327</v>
      </c>
      <c r="G156" s="4">
        <v>348</v>
      </c>
      <c r="H156" s="4">
        <v>377</v>
      </c>
      <c r="I156" s="4">
        <v>435</v>
      </c>
      <c r="J156" s="4">
        <v>575</v>
      </c>
      <c r="K156" s="4">
        <v>746</v>
      </c>
      <c r="L156" s="4">
        <v>684</v>
      </c>
      <c r="M156" s="4">
        <v>468</v>
      </c>
      <c r="N156" s="4">
        <v>369</v>
      </c>
      <c r="O156" s="4">
        <v>417</v>
      </c>
      <c r="P156" s="4">
        <v>394</v>
      </c>
      <c r="Q156" s="4">
        <v>394</v>
      </c>
      <c r="R156" s="4">
        <v>396</v>
      </c>
      <c r="S156" s="4">
        <v>454</v>
      </c>
      <c r="T156" s="4">
        <v>508</v>
      </c>
      <c r="U156" s="4">
        <v>588</v>
      </c>
      <c r="V156" s="4">
        <v>723</v>
      </c>
      <c r="W156" s="4">
        <v>767</v>
      </c>
      <c r="X156" s="4"/>
      <c r="Y156" s="19">
        <f t="shared" si="2"/>
        <v>15250</v>
      </c>
      <c r="Z156" s="4">
        <v>4.9864739900000004</v>
      </c>
      <c r="AA156" s="4">
        <v>3.9798147300000002</v>
      </c>
      <c r="AB156" s="4">
        <v>4.3916833200000003</v>
      </c>
      <c r="AC156" s="4">
        <v>4.9861397099999998</v>
      </c>
      <c r="AD156" s="4">
        <v>5.3074169000000007</v>
      </c>
      <c r="AE156" s="4">
        <v>5.7488210799999999</v>
      </c>
      <c r="AF156" s="4">
        <v>6.6345649500000015</v>
      </c>
      <c r="AG156" s="4">
        <v>8.7680936700000007</v>
      </c>
      <c r="AH156" s="4">
        <v>11.376692030000001</v>
      </c>
      <c r="AI156" s="4">
        <v>10.43074681</v>
      </c>
      <c r="AJ156" s="4">
        <v>7.13716259</v>
      </c>
      <c r="AK156" s="4">
        <v>5.626516389999999</v>
      </c>
      <c r="AL156" s="4">
        <v>6.3587969400000004</v>
      </c>
      <c r="AM156" s="4">
        <v>6.0074931499999993</v>
      </c>
      <c r="AN156" s="4">
        <v>6.0087386300000007</v>
      </c>
      <c r="AO156" s="4">
        <v>6.0392418500000007</v>
      </c>
      <c r="AP156" s="4">
        <v>6.9241115299999993</v>
      </c>
      <c r="AQ156" s="4">
        <v>7.7465523599999999</v>
      </c>
      <c r="AR156" s="4">
        <v>8.9658411900000008</v>
      </c>
      <c r="AS156" s="4">
        <v>11.024823309999999</v>
      </c>
      <c r="AT156" s="4">
        <v>11.6973257</v>
      </c>
      <c r="AU156" s="4"/>
      <c r="AV156" s="41">
        <f>+Datos!Z156/Datos!Z$305*100</f>
        <v>0.10388515497988535</v>
      </c>
      <c r="AW156" s="41">
        <f>+Datos!AA156/Datos!AA$305*100</f>
        <v>9.9531270328544821E-2</v>
      </c>
      <c r="AX156" s="41">
        <f>+Datos!AB156/Datos!AB$305*100</f>
        <v>9.9368024822451911E-2</v>
      </c>
      <c r="AY156" s="41">
        <f>+Datos!AC156/Datos!AC$305*100</f>
        <v>0.10007891501117576</v>
      </c>
      <c r="AZ156" s="41">
        <f>+Datos!AD156/Datos!AD$305*100</f>
        <v>9.9411517681291875E-2</v>
      </c>
      <c r="BA156" s="41">
        <f>+Datos!AE156/Datos!AE$305*100</f>
        <v>0.10645893990336364</v>
      </c>
      <c r="BB156" s="41">
        <f>+Datos!AF156/Datos!AF$305*100</f>
        <v>0.10332129188894149</v>
      </c>
      <c r="BC156" s="41">
        <f>+Datos!AG156/Datos!AG$305*100</f>
        <v>0.11007269478126927</v>
      </c>
      <c r="BD156" s="41">
        <f>+Datos!AH156/Datos!AH$305*100</f>
        <v>0.10327402152772895</v>
      </c>
      <c r="BE156" s="41">
        <f>+Datos!AI156/Datos!AI$305*100</f>
        <v>0.11134757437656227</v>
      </c>
      <c r="BF156" s="41">
        <f>+Datos!AJ156/Datos!AJ$305*100</f>
        <v>0.10631638705314286</v>
      </c>
      <c r="BG156" s="41">
        <f>+Datos!AK156/Datos!AK$305*100</f>
        <v>9.3632764099706903E-2</v>
      </c>
      <c r="BH156" s="41">
        <f>+Datos!AL156/Datos!AL$305*100</f>
        <v>9.9778593034544519E-2</v>
      </c>
      <c r="BI156" s="41">
        <f>+Datos!AM156/Datos!AM$305*100</f>
        <v>9.471710730865307E-2</v>
      </c>
      <c r="BJ156" s="41">
        <f>+Datos!AN156/Datos!AN$305*100</f>
        <v>8.8387447024431992E-2</v>
      </c>
      <c r="BK156" s="41">
        <f>+Datos!AO156/Datos!AO$305*100</f>
        <v>8.8051691227521767E-2</v>
      </c>
      <c r="BL156" s="41">
        <f>+Datos!AP156/Datos!AP$305*100</f>
        <v>9.1314940737900918E-2</v>
      </c>
      <c r="BM156" s="41">
        <f>+Datos!AQ156/Datos!AQ$305*100</f>
        <v>9.7498096808228532E-2</v>
      </c>
      <c r="BN156" s="41">
        <f>+Datos!AR156/Datos!AR$305*100</f>
        <v>9.7927241261236947E-2</v>
      </c>
      <c r="BO156" s="41">
        <f>+Datos!AS156/Datos!AS$305*100</f>
        <v>0.10620734114980515</v>
      </c>
      <c r="BP156" s="41">
        <f>+Datos!AT156/Datos!AT$305*100</f>
        <v>9.8133343031459846E-2</v>
      </c>
    </row>
    <row r="157" spans="1:68" thickBot="1" x14ac:dyDescent="0.3">
      <c r="A157" s="3">
        <v>154</v>
      </c>
      <c r="B157" s="19">
        <v>15350</v>
      </c>
      <c r="C157" s="4">
        <v>317</v>
      </c>
      <c r="D157" s="4">
        <v>278</v>
      </c>
      <c r="E157" s="4">
        <v>271</v>
      </c>
      <c r="F157" s="4">
        <v>294</v>
      </c>
      <c r="G157" s="4">
        <v>367</v>
      </c>
      <c r="H157" s="4">
        <v>354</v>
      </c>
      <c r="I157" s="4">
        <v>423</v>
      </c>
      <c r="J157" s="4">
        <v>544</v>
      </c>
      <c r="K157" s="4">
        <v>790</v>
      </c>
      <c r="L157" s="4">
        <v>641</v>
      </c>
      <c r="M157" s="4">
        <v>448</v>
      </c>
      <c r="N157" s="4">
        <v>355</v>
      </c>
      <c r="O157" s="4">
        <v>343</v>
      </c>
      <c r="P157" s="4">
        <v>371</v>
      </c>
      <c r="Q157" s="4">
        <v>410</v>
      </c>
      <c r="R157" s="4">
        <v>402</v>
      </c>
      <c r="S157" s="4">
        <v>405</v>
      </c>
      <c r="T157" s="4">
        <v>470</v>
      </c>
      <c r="U157" s="4">
        <v>583</v>
      </c>
      <c r="V157" s="4">
        <v>646</v>
      </c>
      <c r="W157" s="4">
        <v>786</v>
      </c>
      <c r="X157" s="4"/>
      <c r="Y157" s="19">
        <f t="shared" si="2"/>
        <v>15350</v>
      </c>
      <c r="Z157" s="4">
        <v>4.8656986200000008</v>
      </c>
      <c r="AA157" s="4">
        <v>4.2681683000000001</v>
      </c>
      <c r="AB157" s="4">
        <v>4.1590742000000001</v>
      </c>
      <c r="AC157" s="4">
        <v>4.5124225100000004</v>
      </c>
      <c r="AD157" s="4">
        <v>5.6327651899999998</v>
      </c>
      <c r="AE157" s="4">
        <v>5.43306808</v>
      </c>
      <c r="AF157" s="4">
        <v>6.4924949299999986</v>
      </c>
      <c r="AG157" s="4">
        <v>8.3503474599999983</v>
      </c>
      <c r="AH157" s="4">
        <v>12.126750530000001</v>
      </c>
      <c r="AI157" s="4">
        <v>9.839639990000002</v>
      </c>
      <c r="AJ157" s="4">
        <v>6.8764749099999998</v>
      </c>
      <c r="AK157" s="4">
        <v>5.4485061800000008</v>
      </c>
      <c r="AL157" s="4">
        <v>5.2651391899999993</v>
      </c>
      <c r="AM157" s="4">
        <v>5.6934717099999999</v>
      </c>
      <c r="AN157" s="4">
        <v>6.2949034100000008</v>
      </c>
      <c r="AO157" s="4">
        <v>6.170333180000001</v>
      </c>
      <c r="AP157" s="4">
        <v>6.2168251699999999</v>
      </c>
      <c r="AQ157" s="4">
        <v>7.2149166300000012</v>
      </c>
      <c r="AR157" s="4">
        <v>8.9483105900000002</v>
      </c>
      <c r="AS157" s="4">
        <v>9.9142770700000007</v>
      </c>
      <c r="AT157" s="4">
        <v>12.065480289999998</v>
      </c>
      <c r="AU157" s="4"/>
      <c r="AV157" s="41">
        <f>+Datos!Z157/Datos!Z$305*100</f>
        <v>0.10136899465189317</v>
      </c>
      <c r="AW157" s="41">
        <f>+Datos!AA157/Datos!AA$305*100</f>
        <v>0.10674271082840724</v>
      </c>
      <c r="AX157" s="41">
        <f>+Datos!AB157/Datos!AB$305*100</f>
        <v>9.4104915639504544E-2</v>
      </c>
      <c r="AY157" s="41">
        <f>+Datos!AC157/Datos!AC$305*100</f>
        <v>9.0570737110935565E-2</v>
      </c>
      <c r="AZ157" s="41">
        <f>+Datos!AD157/Datos!AD$305*100</f>
        <v>0.10550551178300131</v>
      </c>
      <c r="BA157" s="41">
        <f>+Datos!AE157/Datos!AE$305*100</f>
        <v>0.10061170110717782</v>
      </c>
      <c r="BB157" s="41">
        <f>+Datos!AF157/Datos!AF$305*100</f>
        <v>0.10110880951583756</v>
      </c>
      <c r="BC157" s="41">
        <f>+Datos!AG157/Datos!AG$305*100</f>
        <v>0.10482840191671067</v>
      </c>
      <c r="BD157" s="41">
        <f>+Datos!AH157/Datos!AH$305*100</f>
        <v>0.11008281598852583</v>
      </c>
      <c r="BE157" s="41">
        <f>+Datos!AI157/Datos!AI$305*100</f>
        <v>0.10503754578480863</v>
      </c>
      <c r="BF157" s="41">
        <f>+Datos!AJ157/Datos!AJ$305*100</f>
        <v>0.10243313906244998</v>
      </c>
      <c r="BG157" s="41">
        <f>+Datos!AK157/Datos!AK$305*100</f>
        <v>9.0670435929848123E-2</v>
      </c>
      <c r="BH157" s="41">
        <f>+Datos!AL157/Datos!AL$305*100</f>
        <v>8.2617543140045796E-2</v>
      </c>
      <c r="BI157" s="41">
        <f>+Datos!AM157/Datos!AM$305*100</f>
        <v>8.9766090022899231E-2</v>
      </c>
      <c r="BJ157" s="41">
        <f>+Datos!AN157/Datos!AN$305*100</f>
        <v>9.2596878635623284E-2</v>
      </c>
      <c r="BK157" s="41">
        <f>+Datos!AO157/Datos!AO$305*100</f>
        <v>8.9962992943608058E-2</v>
      </c>
      <c r="BL157" s="41">
        <f>+Datos!AP157/Datos!AP$305*100</f>
        <v>8.1987272954345505E-2</v>
      </c>
      <c r="BM157" s="41">
        <f>+Datos!AQ157/Datos!AQ$305*100</f>
        <v>9.0806930278728284E-2</v>
      </c>
      <c r="BN157" s="41">
        <f>+Datos!AR157/Datos!AR$305*100</f>
        <v>9.773576750442213E-2</v>
      </c>
      <c r="BO157" s="41">
        <f>+Datos!AS157/Datos!AS$305*100</f>
        <v>9.5508923582665647E-2</v>
      </c>
      <c r="BP157" s="41">
        <f>+Datos!AT157/Datos!AT$305*100</f>
        <v>0.10122193281648022</v>
      </c>
    </row>
    <row r="158" spans="1:68" thickBot="1" x14ac:dyDescent="0.3">
      <c r="A158" s="3">
        <v>155</v>
      </c>
      <c r="B158" s="19">
        <v>15450</v>
      </c>
      <c r="C158" s="4">
        <v>278</v>
      </c>
      <c r="D158" s="4">
        <v>257</v>
      </c>
      <c r="E158" s="4">
        <v>281</v>
      </c>
      <c r="F158" s="4">
        <v>313</v>
      </c>
      <c r="G158" s="4">
        <v>361</v>
      </c>
      <c r="H158" s="4">
        <v>342</v>
      </c>
      <c r="I158" s="4">
        <v>455</v>
      </c>
      <c r="J158" s="4">
        <v>559</v>
      </c>
      <c r="K158" s="4">
        <v>785</v>
      </c>
      <c r="L158" s="4">
        <v>659</v>
      </c>
      <c r="M158" s="4">
        <v>461</v>
      </c>
      <c r="N158" s="4">
        <v>359</v>
      </c>
      <c r="O158" s="4">
        <v>390</v>
      </c>
      <c r="P158" s="4">
        <v>337</v>
      </c>
      <c r="Q158" s="4">
        <v>417</v>
      </c>
      <c r="R158" s="4">
        <v>348</v>
      </c>
      <c r="S158" s="4">
        <v>449</v>
      </c>
      <c r="T158" s="4">
        <v>448</v>
      </c>
      <c r="U158" s="4">
        <v>641</v>
      </c>
      <c r="V158" s="4">
        <v>623</v>
      </c>
      <c r="W158" s="4">
        <v>717</v>
      </c>
      <c r="X158" s="4"/>
      <c r="Y158" s="19">
        <f t="shared" si="2"/>
        <v>15450</v>
      </c>
      <c r="Z158" s="4">
        <v>4.2951510099999997</v>
      </c>
      <c r="AA158" s="4">
        <v>3.9699728700000003</v>
      </c>
      <c r="AB158" s="4">
        <v>4.3423652000000006</v>
      </c>
      <c r="AC158" s="4">
        <v>4.8365202399999996</v>
      </c>
      <c r="AD158" s="4">
        <v>5.5775408799999999</v>
      </c>
      <c r="AE158" s="4">
        <v>5.2842184900000007</v>
      </c>
      <c r="AF158" s="4">
        <v>7.0289798600000015</v>
      </c>
      <c r="AG158" s="4">
        <v>8.6366469299999995</v>
      </c>
      <c r="AH158" s="4">
        <v>12.128578320000001</v>
      </c>
      <c r="AI158" s="4">
        <v>10.182499510000001</v>
      </c>
      <c r="AJ158" s="4">
        <v>7.1226451500000012</v>
      </c>
      <c r="AK158" s="4">
        <v>5.5462997999999999</v>
      </c>
      <c r="AL158" s="4">
        <v>6.02544594</v>
      </c>
      <c r="AM158" s="4">
        <v>5.2065735200000001</v>
      </c>
      <c r="AN158" s="4">
        <v>6.4425751500000006</v>
      </c>
      <c r="AO158" s="4">
        <v>5.3757158299999999</v>
      </c>
      <c r="AP158" s="4">
        <v>6.9372116200000002</v>
      </c>
      <c r="AQ158" s="4">
        <v>6.9208286799999996</v>
      </c>
      <c r="AR158" s="4">
        <v>9.9043860299999995</v>
      </c>
      <c r="AS158" s="4">
        <v>9.6258044300000023</v>
      </c>
      <c r="AT158" s="4">
        <v>11.077730120000002</v>
      </c>
      <c r="AU158" s="4"/>
      <c r="AV158" s="41">
        <f>+Datos!Z158/Datos!Z$305*100</f>
        <v>8.9482554051357049E-2</v>
      </c>
      <c r="AW158" s="41">
        <f>+Datos!AA158/Datos!AA$305*100</f>
        <v>9.9285135044705708E-2</v>
      </c>
      <c r="AX158" s="41">
        <f>+Datos!AB158/Datos!AB$305*100</f>
        <v>9.8252132847718929E-2</v>
      </c>
      <c r="AY158" s="41">
        <f>+Datos!AC158/Datos!AC$305*100</f>
        <v>9.7075839467159933E-2</v>
      </c>
      <c r="AZ158" s="41">
        <f>+Datos!AD158/Datos!AD$305*100</f>
        <v>0.10447112300717289</v>
      </c>
      <c r="BA158" s="41">
        <f>+Datos!AE158/Datos!AE$305*100</f>
        <v>9.7855245594659038E-2</v>
      </c>
      <c r="BB158" s="41">
        <f>+Datos!AF158/Datos!AF$305*100</f>
        <v>0.10946358732934719</v>
      </c>
      <c r="BC158" s="41">
        <f>+Datos!AG158/Datos!AG$305*100</f>
        <v>0.10842254168795576</v>
      </c>
      <c r="BD158" s="41">
        <f>+Datos!AH158/Datos!AH$305*100</f>
        <v>0.11009940808957863</v>
      </c>
      <c r="BE158" s="41">
        <f>+Datos!AI158/Datos!AI$305*100</f>
        <v>0.10869754986690487</v>
      </c>
      <c r="BF158" s="41">
        <f>+Datos!AJ158/Datos!AJ$305*100</f>
        <v>0.10610013279935533</v>
      </c>
      <c r="BG158" s="41">
        <f>+Datos!AK158/Datos!AK$305*100</f>
        <v>9.2297852668238936E-2</v>
      </c>
      <c r="BH158" s="41">
        <f>+Datos!AL158/Datos!AL$305*100</f>
        <v>9.4547840412546408E-2</v>
      </c>
      <c r="BI158" s="41">
        <f>+Datos!AM158/Datos!AM$305*100</f>
        <v>8.2089412420592034E-2</v>
      </c>
      <c r="BJ158" s="41">
        <f>+Datos!AN158/Datos!AN$305*100</f>
        <v>9.4769102940919059E-2</v>
      </c>
      <c r="BK158" s="41">
        <f>+Datos!AO158/Datos!AO$305*100</f>
        <v>7.837753184036847E-2</v>
      </c>
      <c r="BL158" s="41">
        <f>+Datos!AP158/Datos!AP$305*100</f>
        <v>9.1487704266741895E-2</v>
      </c>
      <c r="BM158" s="41">
        <f>+Datos!AQ158/Datos!AQ$305*100</f>
        <v>8.7105539765021917E-2</v>
      </c>
      <c r="BN158" s="41">
        <f>+Datos!AR158/Datos!AR$305*100</f>
        <v>0.10817827125758343</v>
      </c>
      <c r="BO158" s="41">
        <f>+Datos!AS158/Datos!AS$305*100</f>
        <v>9.2729930103371078E-2</v>
      </c>
      <c r="BP158" s="41">
        <f>+Datos!AT158/Datos!AT$305*100</f>
        <v>9.2935318529764027E-2</v>
      </c>
    </row>
    <row r="159" spans="1:68" thickBot="1" x14ac:dyDescent="0.3">
      <c r="A159" s="3">
        <v>156</v>
      </c>
      <c r="B159" s="19">
        <v>15550</v>
      </c>
      <c r="C159" s="4">
        <v>305</v>
      </c>
      <c r="D159" s="4">
        <v>220</v>
      </c>
      <c r="E159" s="4">
        <v>286</v>
      </c>
      <c r="F159" s="4">
        <v>309</v>
      </c>
      <c r="G159" s="4">
        <v>310</v>
      </c>
      <c r="H159" s="4">
        <v>385</v>
      </c>
      <c r="I159" s="4">
        <v>434</v>
      </c>
      <c r="J159" s="4">
        <v>522</v>
      </c>
      <c r="K159" s="4">
        <v>762</v>
      </c>
      <c r="L159" s="4">
        <v>633</v>
      </c>
      <c r="M159" s="4">
        <v>411</v>
      </c>
      <c r="N159" s="4">
        <v>376</v>
      </c>
      <c r="O159" s="4">
        <v>368</v>
      </c>
      <c r="P159" s="4">
        <v>336</v>
      </c>
      <c r="Q159" s="4">
        <v>406</v>
      </c>
      <c r="R159" s="4">
        <v>362</v>
      </c>
      <c r="S159" s="4">
        <v>418</v>
      </c>
      <c r="T159" s="4">
        <v>477</v>
      </c>
      <c r="U159" s="4">
        <v>584</v>
      </c>
      <c r="V159" s="4">
        <v>665</v>
      </c>
      <c r="W159" s="4">
        <v>742</v>
      </c>
      <c r="X159" s="4"/>
      <c r="Y159" s="19">
        <f t="shared" si="2"/>
        <v>15550</v>
      </c>
      <c r="Z159" s="4">
        <v>4.7427804399999998</v>
      </c>
      <c r="AA159" s="4">
        <v>3.4216797099999998</v>
      </c>
      <c r="AB159" s="4">
        <v>4.4473325999999993</v>
      </c>
      <c r="AC159" s="4">
        <v>4.8047549599999995</v>
      </c>
      <c r="AD159" s="4">
        <v>4.8200595499999999</v>
      </c>
      <c r="AE159" s="4">
        <v>5.9868574099999998</v>
      </c>
      <c r="AF159" s="4">
        <v>6.7486128600000006</v>
      </c>
      <c r="AG159" s="4">
        <v>8.1166955299999994</v>
      </c>
      <c r="AH159" s="4">
        <v>11.847526659999998</v>
      </c>
      <c r="AI159" s="4">
        <v>9.8430236600000001</v>
      </c>
      <c r="AJ159" s="4">
        <v>6.3898176599999994</v>
      </c>
      <c r="AK159" s="4">
        <v>5.8454161200000003</v>
      </c>
      <c r="AL159" s="4">
        <v>5.7225893699999997</v>
      </c>
      <c r="AM159" s="4">
        <v>5.22494456</v>
      </c>
      <c r="AN159" s="4">
        <v>6.3131554599999991</v>
      </c>
      <c r="AO159" s="4">
        <v>5.6291765199999997</v>
      </c>
      <c r="AP159" s="4">
        <v>6.4999592100000001</v>
      </c>
      <c r="AQ159" s="4">
        <v>7.4178030899999978</v>
      </c>
      <c r="AR159" s="4">
        <v>9.080787149999999</v>
      </c>
      <c r="AS159" s="4">
        <v>10.34202252</v>
      </c>
      <c r="AT159" s="4">
        <v>11.537814259999998</v>
      </c>
      <c r="AU159" s="4"/>
      <c r="AV159" s="41">
        <f>+Datos!Z159/Datos!Z$305*100</f>
        <v>9.8808192328497191E-2</v>
      </c>
      <c r="AW159" s="41">
        <f>+Datos!AA159/Datos!AA$305*100</f>
        <v>8.5572859868707205E-2</v>
      </c>
      <c r="AX159" s="41">
        <f>+Datos!AB159/Datos!AB$305*100</f>
        <v>0.1006271682154212</v>
      </c>
      <c r="AY159" s="41">
        <f>+Datos!AC159/Datos!AC$305*100</f>
        <v>9.6438265122612304E-2</v>
      </c>
      <c r="AZ159" s="41">
        <f>+Datos!AD159/Datos!AD$305*100</f>
        <v>9.0282984021794993E-2</v>
      </c>
      <c r="BA159" s="41">
        <f>+Datos!AE159/Datos!AE$305*100</f>
        <v>0.11086699070154349</v>
      </c>
      <c r="BB159" s="41">
        <f>+Datos!AF159/Datos!AF$305*100</f>
        <v>0.10509738082427303</v>
      </c>
      <c r="BC159" s="41">
        <f>+Datos!AG159/Datos!AG$305*100</f>
        <v>0.10189518763503155</v>
      </c>
      <c r="BD159" s="41">
        <f>+Datos!AH159/Datos!AH$305*100</f>
        <v>0.10754810977643932</v>
      </c>
      <c r="BE159" s="41">
        <f>+Datos!AI159/Datos!AI$305*100</f>
        <v>0.10507366625190974</v>
      </c>
      <c r="BF159" s="41">
        <f>+Datos!AJ159/Datos!AJ$305*100</f>
        <v>9.5183809948705053E-2</v>
      </c>
      <c r="BG159" s="41">
        <f>+Datos!AK159/Datos!AK$305*100</f>
        <v>9.7275548615007965E-2</v>
      </c>
      <c r="BH159" s="41">
        <f>+Datos!AL159/Datos!AL$305*100</f>
        <v>8.9795588889026612E-2</v>
      </c>
      <c r="BI159" s="41">
        <f>+Datos!AM159/Datos!AM$305*100</f>
        <v>8.2379059320489306E-2</v>
      </c>
      <c r="BJ159" s="41">
        <f>+Datos!AN159/Datos!AN$305*100</f>
        <v>9.2865362955178749E-2</v>
      </c>
      <c r="BK159" s="41">
        <f>+Datos!AO159/Datos!AO$305*100</f>
        <v>8.2072969606980614E-2</v>
      </c>
      <c r="BL159" s="41">
        <f>+Datos!AP159/Datos!AP$305*100</f>
        <v>8.5721234773340427E-2</v>
      </c>
      <c r="BM159" s="41">
        <f>+Datos!AQ159/Datos!AQ$305*100</f>
        <v>9.3360458971092075E-2</v>
      </c>
      <c r="BN159" s="41">
        <f>+Datos!AR159/Datos!AR$305*100</f>
        <v>9.918271082827311E-2</v>
      </c>
      <c r="BO159" s="41">
        <f>+Datos!AS159/Datos!AS$305*100</f>
        <v>9.9629597960478128E-2</v>
      </c>
      <c r="BP159" s="41">
        <f>+Datos!AT159/Datos!AT$305*100</f>
        <v>9.6795140500349472E-2</v>
      </c>
    </row>
    <row r="160" spans="1:68" thickBot="1" x14ac:dyDescent="0.3">
      <c r="A160" s="3">
        <v>157</v>
      </c>
      <c r="B160" s="19">
        <v>15650</v>
      </c>
      <c r="C160" s="4">
        <v>263</v>
      </c>
      <c r="D160" s="4">
        <v>236</v>
      </c>
      <c r="E160" s="4">
        <v>289</v>
      </c>
      <c r="F160" s="4">
        <v>329</v>
      </c>
      <c r="G160" s="4">
        <v>336</v>
      </c>
      <c r="H160" s="4">
        <v>337</v>
      </c>
      <c r="I160" s="4">
        <v>466</v>
      </c>
      <c r="J160" s="4">
        <v>527</v>
      </c>
      <c r="K160" s="4">
        <v>768</v>
      </c>
      <c r="L160" s="4">
        <v>610</v>
      </c>
      <c r="M160" s="4">
        <v>416</v>
      </c>
      <c r="N160" s="4">
        <v>397</v>
      </c>
      <c r="O160" s="4">
        <v>419</v>
      </c>
      <c r="P160" s="4">
        <v>383</v>
      </c>
      <c r="Q160" s="4">
        <v>376</v>
      </c>
      <c r="R160" s="4">
        <v>340</v>
      </c>
      <c r="S160" s="4">
        <v>405</v>
      </c>
      <c r="T160" s="4">
        <v>476</v>
      </c>
      <c r="U160" s="4">
        <v>554</v>
      </c>
      <c r="V160" s="4">
        <v>649</v>
      </c>
      <c r="W160" s="4">
        <v>732</v>
      </c>
      <c r="X160" s="4"/>
      <c r="Y160" s="19">
        <f t="shared" si="2"/>
        <v>15650</v>
      </c>
      <c r="Z160" s="4">
        <v>4.1160319900000006</v>
      </c>
      <c r="AA160" s="4">
        <v>3.6938039800000007</v>
      </c>
      <c r="AB160" s="4">
        <v>4.52284255</v>
      </c>
      <c r="AC160" s="4">
        <v>5.1490046500000002</v>
      </c>
      <c r="AD160" s="4">
        <v>5.2591554500000015</v>
      </c>
      <c r="AE160" s="4">
        <v>5.2737390500000005</v>
      </c>
      <c r="AF160" s="4">
        <v>7.2931572400000002</v>
      </c>
      <c r="AG160" s="4">
        <v>8.2477751000000001</v>
      </c>
      <c r="AH160" s="4">
        <v>12.018589610000001</v>
      </c>
      <c r="AI160" s="4">
        <v>9.543301640000001</v>
      </c>
      <c r="AJ160" s="4">
        <v>6.5102167400000006</v>
      </c>
      <c r="AK160" s="4">
        <v>6.213576970000001</v>
      </c>
      <c r="AL160" s="4">
        <v>6.5568105000000001</v>
      </c>
      <c r="AM160" s="4">
        <v>5.9950084000000006</v>
      </c>
      <c r="AN160" s="4">
        <v>5.8850755299999991</v>
      </c>
      <c r="AO160" s="4">
        <v>5.3201316299999997</v>
      </c>
      <c r="AP160" s="4">
        <v>6.3384868900000004</v>
      </c>
      <c r="AQ160" s="4">
        <v>7.4492909300000001</v>
      </c>
      <c r="AR160" s="4">
        <v>8.6707253200000007</v>
      </c>
      <c r="AS160" s="4">
        <v>10.156222380000001</v>
      </c>
      <c r="AT160" s="4">
        <v>11.45546423</v>
      </c>
      <c r="AU160" s="4"/>
      <c r="AV160" s="41">
        <f>+Datos!Z160/Datos!Z$305*100</f>
        <v>8.575089773672237E-2</v>
      </c>
      <c r="AW160" s="41">
        <f>+Datos!AA160/Datos!AA$305*100</f>
        <v>9.2378421463361643E-2</v>
      </c>
      <c r="AX160" s="41">
        <f>+Datos!AB160/Datos!AB$305*100</f>
        <v>0.10233568725908079</v>
      </c>
      <c r="AY160" s="41">
        <f>+Datos!AC160/Datos!AC$305*100</f>
        <v>0.10334784597511787</v>
      </c>
      <c r="AZ160" s="41">
        <f>+Datos!AD160/Datos!AD$305*100</f>
        <v>9.8507547995021386E-2</v>
      </c>
      <c r="BA160" s="41">
        <f>+Datos!AE160/Datos!AE$305*100</f>
        <v>9.7661183184704722E-2</v>
      </c>
      <c r="BB160" s="41">
        <f>+Datos!AF160/Datos!AF$305*100</f>
        <v>0.11357766992483609</v>
      </c>
      <c r="BC160" s="41">
        <f>+Datos!AG160/Datos!AG$305*100</f>
        <v>0.10354073135795464</v>
      </c>
      <c r="BD160" s="41">
        <f>+Datos!AH160/Datos!AH$305*100</f>
        <v>0.10910096527558719</v>
      </c>
      <c r="BE160" s="41">
        <f>+Datos!AI160/Datos!AI$305*100</f>
        <v>0.10187415230318191</v>
      </c>
      <c r="BF160" s="41">
        <f>+Datos!AJ160/Datos!AJ$305*100</f>
        <v>9.6977295108768138E-2</v>
      </c>
      <c r="BG160" s="41">
        <f>+Datos!AK160/Datos!AK$305*100</f>
        <v>0.10340223796049082</v>
      </c>
      <c r="BH160" s="41">
        <f>+Datos!AL160/Datos!AL$305*100</f>
        <v>0.10288570820192416</v>
      </c>
      <c r="BI160" s="41">
        <f>+Datos!AM160/Datos!AM$305*100</f>
        <v>9.4520266567274677E-2</v>
      </c>
      <c r="BJ160" s="41">
        <f>+Datos!AN160/Datos!AN$305*100</f>
        <v>8.6568385425454239E-2</v>
      </c>
      <c r="BK160" s="41">
        <f>+Datos!AO160/Datos!AO$305*100</f>
        <v>7.7567118391612677E-2</v>
      </c>
      <c r="BL160" s="41">
        <f>+Datos!AP160/Datos!AP$305*100</f>
        <v>8.3591743463484039E-2</v>
      </c>
      <c r="BM160" s="41">
        <f>+Datos!AQ160/Datos!AQ$305*100</f>
        <v>9.3756764879828258E-2</v>
      </c>
      <c r="BN160" s="41">
        <f>+Datos!AR160/Datos!AR$305*100</f>
        <v>9.4703909240395096E-2</v>
      </c>
      <c r="BO160" s="41">
        <f>+Datos!AS160/Datos!AS$305*100</f>
        <v>9.7839697270027851E-2</v>
      </c>
      <c r="BP160" s="41">
        <f>+Datos!AT160/Datos!AT$305*100</f>
        <v>9.6104274575102927E-2</v>
      </c>
    </row>
    <row r="161" spans="1:68" thickBot="1" x14ac:dyDescent="0.3">
      <c r="A161" s="3">
        <v>158</v>
      </c>
      <c r="B161" s="19">
        <v>15750</v>
      </c>
      <c r="C161" s="4">
        <v>285</v>
      </c>
      <c r="D161" s="4">
        <v>271</v>
      </c>
      <c r="E161" s="4">
        <v>257</v>
      </c>
      <c r="F161" s="4">
        <v>280</v>
      </c>
      <c r="G161" s="4">
        <v>360</v>
      </c>
      <c r="H161" s="4">
        <v>336</v>
      </c>
      <c r="I161" s="4">
        <v>395</v>
      </c>
      <c r="J161" s="4">
        <v>524</v>
      </c>
      <c r="K161" s="4">
        <v>766</v>
      </c>
      <c r="L161" s="4">
        <v>614</v>
      </c>
      <c r="M161" s="4">
        <v>418</v>
      </c>
      <c r="N161" s="4">
        <v>336</v>
      </c>
      <c r="O161" s="4">
        <v>363</v>
      </c>
      <c r="P161" s="4">
        <v>369</v>
      </c>
      <c r="Q161" s="4">
        <v>378</v>
      </c>
      <c r="R161" s="4">
        <v>400</v>
      </c>
      <c r="S161" s="4">
        <v>392</v>
      </c>
      <c r="T161" s="4">
        <v>456</v>
      </c>
      <c r="U161" s="4">
        <v>544</v>
      </c>
      <c r="V161" s="4">
        <v>629</v>
      </c>
      <c r="W161" s="4">
        <v>741</v>
      </c>
      <c r="X161" s="4"/>
      <c r="Y161" s="19">
        <f t="shared" si="2"/>
        <v>15750</v>
      </c>
      <c r="Z161" s="4">
        <v>4.4895232400000005</v>
      </c>
      <c r="AA161" s="4">
        <v>4.2678662800000007</v>
      </c>
      <c r="AB161" s="4">
        <v>4.0471377700000009</v>
      </c>
      <c r="AC161" s="4">
        <v>4.4101399599999986</v>
      </c>
      <c r="AD161" s="4">
        <v>5.6699599300000001</v>
      </c>
      <c r="AE161" s="4">
        <v>5.2921901399999998</v>
      </c>
      <c r="AF161" s="4">
        <v>6.2214671600000004</v>
      </c>
      <c r="AG161" s="4">
        <v>8.2528438299999998</v>
      </c>
      <c r="AH161" s="4">
        <v>12.06352802</v>
      </c>
      <c r="AI161" s="4">
        <v>9.6712791400000011</v>
      </c>
      <c r="AJ161" s="4">
        <v>6.5827207100000011</v>
      </c>
      <c r="AK161" s="4">
        <v>5.2921729100000015</v>
      </c>
      <c r="AL161" s="4">
        <v>5.7177944400000014</v>
      </c>
      <c r="AM161" s="4">
        <v>5.8119258800000004</v>
      </c>
      <c r="AN161" s="4">
        <v>5.9526142899999996</v>
      </c>
      <c r="AO161" s="4">
        <v>6.2995550600000003</v>
      </c>
      <c r="AP161" s="4">
        <v>6.1743447600000003</v>
      </c>
      <c r="AQ161" s="4">
        <v>7.1824769399999999</v>
      </c>
      <c r="AR161" s="4">
        <v>8.5687352600000022</v>
      </c>
      <c r="AS161" s="4">
        <v>9.9072802000000006</v>
      </c>
      <c r="AT161" s="4">
        <v>11.670927170000002</v>
      </c>
      <c r="AU161" s="4"/>
      <c r="AV161" s="41">
        <f>+Datos!Z161/Datos!Z$305*100</f>
        <v>9.3531986431397596E-2</v>
      </c>
      <c r="AW161" s="41">
        <f>+Datos!AA161/Datos!AA$305*100</f>
        <v>0.10673515760387194</v>
      </c>
      <c r="AX161" s="41">
        <f>+Datos!AB161/Datos!AB$305*100</f>
        <v>9.1572196145791929E-2</v>
      </c>
      <c r="AY161" s="41">
        <f>+Datos!AC161/Datos!AC$305*100</f>
        <v>8.8517780871452956E-2</v>
      </c>
      <c r="AZ161" s="41">
        <f>+Datos!AD161/Datos!AD$305*100</f>
        <v>0.10620219448625025</v>
      </c>
      <c r="BA161" s="41">
        <f>+Datos!AE161/Datos!AE$305*100</f>
        <v>9.8002867758659407E-2</v>
      </c>
      <c r="BB161" s="41">
        <f>+Datos!AF161/Datos!AF$305*100</f>
        <v>9.6888044545531751E-2</v>
      </c>
      <c r="BC161" s="41">
        <f>+Datos!AG161/Datos!AG$305*100</f>
        <v>0.10360436306528088</v>
      </c>
      <c r="BD161" s="41">
        <f>+Datos!AH161/Datos!AH$305*100</f>
        <v>0.10950890198597046</v>
      </c>
      <c r="BE161" s="41">
        <f>+Datos!AI161/Datos!AI$305*100</f>
        <v>0.10324030416741035</v>
      </c>
      <c r="BF161" s="41">
        <f>+Datos!AJ161/Datos!AJ$305*100</f>
        <v>9.8057326569479131E-2</v>
      </c>
      <c r="BG161" s="41">
        <f>+Datos!AK161/Datos!AK$305*100</f>
        <v>8.8068841057244232E-2</v>
      </c>
      <c r="BH161" s="41">
        <f>+Datos!AL161/Datos!AL$305*100</f>
        <v>8.9720349598699622E-2</v>
      </c>
      <c r="BI161" s="41">
        <f>+Datos!AM161/Datos!AM$305*100</f>
        <v>9.1633697034826905E-2</v>
      </c>
      <c r="BJ161" s="41">
        <f>+Datos!AN161/Datos!AN$305*100</f>
        <v>8.7561868240930915E-2</v>
      </c>
      <c r="BK161" s="41">
        <f>+Datos!AO161/Datos!AO$305*100</f>
        <v>9.184703821952292E-2</v>
      </c>
      <c r="BL161" s="41">
        <f>+Datos!AP161/Datos!AP$305*100</f>
        <v>8.1427042792704574E-2</v>
      </c>
      <c r="BM161" s="41">
        <f>+Datos!AQ161/Datos!AQ$305*100</f>
        <v>9.0398644387267649E-2</v>
      </c>
      <c r="BN161" s="41">
        <f>+Datos!AR161/Datos!AR$305*100</f>
        <v>9.3589947371094134E-2</v>
      </c>
      <c r="BO161" s="41">
        <f>+Datos!AS161/Datos!AS$305*100</f>
        <v>9.5441519422238261E-2</v>
      </c>
      <c r="BP161" s="41">
        <f>+Datos!AT161/Datos!AT$305*100</f>
        <v>9.7911875657937353E-2</v>
      </c>
    </row>
    <row r="162" spans="1:68" thickBot="1" x14ac:dyDescent="0.3">
      <c r="A162" s="3">
        <v>159</v>
      </c>
      <c r="B162" s="19">
        <v>15850</v>
      </c>
      <c r="C162" s="4">
        <v>246</v>
      </c>
      <c r="D162" s="4">
        <v>222</v>
      </c>
      <c r="E162" s="4">
        <v>256</v>
      </c>
      <c r="F162" s="4">
        <v>293</v>
      </c>
      <c r="G162" s="4">
        <v>340</v>
      </c>
      <c r="H162" s="4">
        <v>324</v>
      </c>
      <c r="I162" s="4">
        <v>406</v>
      </c>
      <c r="J162" s="4">
        <v>552</v>
      </c>
      <c r="K162" s="4">
        <v>769</v>
      </c>
      <c r="L162" s="4">
        <v>633</v>
      </c>
      <c r="M162" s="4">
        <v>395</v>
      </c>
      <c r="N162" s="4">
        <v>352</v>
      </c>
      <c r="O162" s="4">
        <v>395</v>
      </c>
      <c r="P162" s="4">
        <v>340</v>
      </c>
      <c r="Q162" s="4">
        <v>391</v>
      </c>
      <c r="R162" s="4">
        <v>369</v>
      </c>
      <c r="S162" s="4">
        <v>393</v>
      </c>
      <c r="T162" s="4">
        <v>479</v>
      </c>
      <c r="U162" s="4">
        <v>575</v>
      </c>
      <c r="V162" s="4">
        <v>620</v>
      </c>
      <c r="W162" s="4">
        <v>745</v>
      </c>
      <c r="X162" s="4"/>
      <c r="Y162" s="19">
        <f t="shared" si="2"/>
        <v>15850</v>
      </c>
      <c r="Z162" s="4">
        <v>3.8984424499999992</v>
      </c>
      <c r="AA162" s="4">
        <v>3.51860974</v>
      </c>
      <c r="AB162" s="4">
        <v>4.0578550799999995</v>
      </c>
      <c r="AC162" s="4">
        <v>4.6442408100000003</v>
      </c>
      <c r="AD162" s="4">
        <v>5.3881642200000002</v>
      </c>
      <c r="AE162" s="4">
        <v>5.1353031799999993</v>
      </c>
      <c r="AF162" s="4">
        <v>6.4359069500000015</v>
      </c>
      <c r="AG162" s="4">
        <v>8.7490869299999989</v>
      </c>
      <c r="AH162" s="4">
        <v>12.188074010000001</v>
      </c>
      <c r="AI162" s="4">
        <v>10.032499619999999</v>
      </c>
      <c r="AJ162" s="4">
        <v>6.2605356899999993</v>
      </c>
      <c r="AK162" s="4">
        <v>5.5792702100000007</v>
      </c>
      <c r="AL162" s="4">
        <v>6.2601238799999992</v>
      </c>
      <c r="AM162" s="4">
        <v>5.38940763</v>
      </c>
      <c r="AN162" s="4">
        <v>6.1978129099999988</v>
      </c>
      <c r="AO162" s="4">
        <v>5.8483202299999997</v>
      </c>
      <c r="AP162" s="4">
        <v>6.2290221600000004</v>
      </c>
      <c r="AQ162" s="4">
        <v>7.59261754</v>
      </c>
      <c r="AR162" s="4">
        <v>9.1135230400000005</v>
      </c>
      <c r="AS162" s="4">
        <v>9.8259192999999989</v>
      </c>
      <c r="AT162" s="4">
        <v>11.80804552</v>
      </c>
      <c r="AU162" s="4"/>
      <c r="AV162" s="41">
        <f>+Datos!Z162/Datos!Z$305*100</f>
        <v>8.1217770093775996E-2</v>
      </c>
      <c r="AW162" s="41">
        <f>+Datos!AA162/Datos!AA$305*100</f>
        <v>8.7996985028644989E-2</v>
      </c>
      <c r="AX162" s="41">
        <f>+Datos!AB162/Datos!AB$305*100</f>
        <v>9.181469038968694E-2</v>
      </c>
      <c r="AY162" s="41">
        <f>+Datos!AC162/Datos!AC$305*100</f>
        <v>9.3216517857142869E-2</v>
      </c>
      <c r="AZ162" s="41">
        <f>+Datos!AD162/Datos!AD$305*100</f>
        <v>0.10092396974246251</v>
      </c>
      <c r="BA162" s="41">
        <f>+Datos!AE162/Datos!AE$305*100</f>
        <v>9.5097573053216686E-2</v>
      </c>
      <c r="BB162" s="41">
        <f>+Datos!AF162/Datos!AF$305*100</f>
        <v>0.10022755456648548</v>
      </c>
      <c r="BC162" s="41">
        <f>+Datos!AG162/Datos!AG$305*100</f>
        <v>0.10983408840118858</v>
      </c>
      <c r="BD162" s="41">
        <f>+Datos!AH162/Datos!AH$305*100</f>
        <v>0.11063949119578072</v>
      </c>
      <c r="BE162" s="41">
        <f>+Datos!AI162/Datos!AI$305*100</f>
        <v>0.10709631035716632</v>
      </c>
      <c r="BF162" s="41">
        <f>+Datos!AJ162/Datos!AJ$305*100</f>
        <v>9.3258003749365992E-2</v>
      </c>
      <c r="BG162" s="41">
        <f>+Datos!AK162/Datos!AK$305*100</f>
        <v>9.2846524423161297E-2</v>
      </c>
      <c r="BH162" s="41">
        <f>+Datos!AL162/Datos!AL$305*100</f>
        <v>9.8230271993612936E-2</v>
      </c>
      <c r="BI162" s="41">
        <f>+Datos!AM162/Datos!AM$305*100</f>
        <v>8.4972065398157576E-2</v>
      </c>
      <c r="BJ162" s="41">
        <f>+Datos!AN162/Datos!AN$305*100</f>
        <v>9.1168695125946178E-2</v>
      </c>
      <c r="BK162" s="41">
        <f>+Datos!AO162/Datos!AO$305*100</f>
        <v>8.5268068390344218E-2</v>
      </c>
      <c r="BL162" s="41">
        <f>+Datos!AP162/Datos!AP$305*100</f>
        <v>8.2148126431965729E-2</v>
      </c>
      <c r="BM162" s="41">
        <f>+Datos!AQ162/Datos!AQ$305*100</f>
        <v>9.5560673386163489E-2</v>
      </c>
      <c r="BN162" s="41">
        <f>+Datos!AR162/Datos!AR$305*100</f>
        <v>9.9540260703404396E-2</v>
      </c>
      <c r="BO162" s="41">
        <f>+Datos!AS162/Datos!AS$305*100</f>
        <v>9.4657731363275224E-2</v>
      </c>
      <c r="BP162" s="41">
        <f>+Datos!AT162/Datos!AT$305*100</f>
        <v>9.9062213984966896E-2</v>
      </c>
    </row>
    <row r="163" spans="1:68" thickBot="1" x14ac:dyDescent="0.3">
      <c r="A163" s="3">
        <v>160</v>
      </c>
      <c r="B163" s="19">
        <v>15950</v>
      </c>
      <c r="C163" s="4">
        <v>309</v>
      </c>
      <c r="D163" s="4">
        <v>255</v>
      </c>
      <c r="E163" s="4">
        <v>257</v>
      </c>
      <c r="F163" s="4">
        <v>305</v>
      </c>
      <c r="G163" s="4">
        <v>313</v>
      </c>
      <c r="H163" s="4">
        <v>363</v>
      </c>
      <c r="I163" s="4">
        <v>422</v>
      </c>
      <c r="J163" s="4">
        <v>520</v>
      </c>
      <c r="K163" s="4">
        <v>721</v>
      </c>
      <c r="L163" s="4">
        <v>608</v>
      </c>
      <c r="M163" s="4">
        <v>429</v>
      </c>
      <c r="N163" s="4">
        <v>353</v>
      </c>
      <c r="O163" s="4">
        <v>343</v>
      </c>
      <c r="P163" s="4">
        <v>341</v>
      </c>
      <c r="Q163" s="4">
        <v>378</v>
      </c>
      <c r="R163" s="4">
        <v>363</v>
      </c>
      <c r="S163" s="4">
        <v>385</v>
      </c>
      <c r="T163" s="4">
        <v>453</v>
      </c>
      <c r="U163" s="4">
        <v>551</v>
      </c>
      <c r="V163" s="4">
        <v>626</v>
      </c>
      <c r="W163" s="4">
        <v>757</v>
      </c>
      <c r="X163" s="4"/>
      <c r="Y163" s="19">
        <f t="shared" si="2"/>
        <v>15950</v>
      </c>
      <c r="Z163" s="4">
        <v>4.9282107100000001</v>
      </c>
      <c r="AA163" s="4">
        <v>4.0673134299999996</v>
      </c>
      <c r="AB163" s="4">
        <v>4.0993464900000003</v>
      </c>
      <c r="AC163" s="4">
        <v>4.8643301599999997</v>
      </c>
      <c r="AD163" s="4">
        <v>4.9921387700000004</v>
      </c>
      <c r="AE163" s="4">
        <v>5.7886016900000001</v>
      </c>
      <c r="AF163" s="4">
        <v>6.7306894700000015</v>
      </c>
      <c r="AG163" s="4">
        <v>8.2942783799999997</v>
      </c>
      <c r="AH163" s="4">
        <v>11.499297129999999</v>
      </c>
      <c r="AI163" s="4">
        <v>9.6960480899999997</v>
      </c>
      <c r="AJ163" s="4">
        <v>6.8431463499999996</v>
      </c>
      <c r="AK163" s="4">
        <v>5.6303055700000009</v>
      </c>
      <c r="AL163" s="4">
        <v>5.4704576399999993</v>
      </c>
      <c r="AM163" s="4">
        <v>5.4389935099999995</v>
      </c>
      <c r="AN163" s="4">
        <v>6.029581170000001</v>
      </c>
      <c r="AO163" s="4">
        <v>5.7892219800000007</v>
      </c>
      <c r="AP163" s="4">
        <v>6.1415978700000009</v>
      </c>
      <c r="AQ163" s="4">
        <v>7.2244748699999999</v>
      </c>
      <c r="AR163" s="4">
        <v>8.7882033100000001</v>
      </c>
      <c r="AS163" s="4">
        <v>9.98474839</v>
      </c>
      <c r="AT163" s="4">
        <v>12.074810980000002</v>
      </c>
      <c r="AU163" s="4"/>
      <c r="AV163" s="41">
        <f>+Datos!Z163/Datos!Z$305*100</f>
        <v>0.10267133337275881</v>
      </c>
      <c r="AW163" s="41">
        <f>+Datos!AA163/Datos!AA$305*100</f>
        <v>0.10171952715805212</v>
      </c>
      <c r="AX163" s="41">
        <f>+Datos!AB163/Datos!AB$305*100</f>
        <v>9.2753492019581926E-2</v>
      </c>
      <c r="AY163" s="41">
        <f>+Datos!AC163/Datos!AC$305*100</f>
        <v>9.7634024111398002E-2</v>
      </c>
      <c r="AZ163" s="41">
        <f>+Datos!AD163/Datos!AD$305*100</f>
        <v>9.3506144505308725E-2</v>
      </c>
      <c r="BA163" s="41">
        <f>+Datos!AE163/Datos!AE$305*100</f>
        <v>0.10719561295517291</v>
      </c>
      <c r="BB163" s="41">
        <f>+Datos!AF163/Datos!AF$305*100</f>
        <v>0.10481825659777358</v>
      </c>
      <c r="BC163" s="41">
        <f>+Datos!AG163/Datos!AG$305*100</f>
        <v>0.10412452317615584</v>
      </c>
      <c r="BD163" s="41">
        <f>+Datos!AH163/Datos!AH$305*100</f>
        <v>0.10438699195036323</v>
      </c>
      <c r="BE163" s="41">
        <f>+Datos!AI163/Datos!AI$305*100</f>
        <v>0.10350471117034039</v>
      </c>
      <c r="BF163" s="41">
        <f>+Datos!AJ163/Datos!AJ$305*100</f>
        <v>0.10193667116779272</v>
      </c>
      <c r="BG163" s="41">
        <f>+Datos!AK163/Datos!AK$305*100</f>
        <v>9.3695821126911522E-2</v>
      </c>
      <c r="BH163" s="41">
        <f>+Datos!AL163/Datos!AL$305*100</f>
        <v>8.5839282449908627E-2</v>
      </c>
      <c r="BI163" s="41">
        <f>+Datos!AM163/Datos!AM$305*100</f>
        <v>8.5753860899156847E-2</v>
      </c>
      <c r="BJ163" s="41">
        <f>+Datos!AN163/Datos!AN$305*100</f>
        <v>8.8694036978421167E-2</v>
      </c>
      <c r="BK163" s="41">
        <f>+Datos!AO163/Datos!AO$305*100</f>
        <v>8.4406420357307291E-2</v>
      </c>
      <c r="BL163" s="41">
        <f>+Datos!AP163/Datos!AP$305*100</f>
        <v>8.0995177952465566E-2</v>
      </c>
      <c r="BM163" s="41">
        <f>+Datos!AQ163/Datos!AQ$305*100</f>
        <v>9.0927230273555426E-2</v>
      </c>
      <c r="BN163" s="41">
        <f>+Datos!AR163/Datos!AR$305*100</f>
        <v>9.5987034295347703E-2</v>
      </c>
      <c r="BO163" s="41">
        <f>+Datos!AS163/Datos!AS$305*100</f>
        <v>9.6187807163296654E-2</v>
      </c>
      <c r="BP163" s="41">
        <f>+Datos!AT163/Datos!AT$305*100</f>
        <v>0.10130021154667668</v>
      </c>
    </row>
    <row r="164" spans="1:68" thickBot="1" x14ac:dyDescent="0.3">
      <c r="A164" s="3">
        <v>161</v>
      </c>
      <c r="B164" s="19">
        <v>16050</v>
      </c>
      <c r="C164" s="4">
        <v>260</v>
      </c>
      <c r="D164" s="4">
        <v>221</v>
      </c>
      <c r="E164" s="4">
        <v>265</v>
      </c>
      <c r="F164" s="4">
        <v>282</v>
      </c>
      <c r="G164" s="4">
        <v>328</v>
      </c>
      <c r="H164" s="4">
        <v>338</v>
      </c>
      <c r="I164" s="4">
        <v>425</v>
      </c>
      <c r="J164" s="4">
        <v>501</v>
      </c>
      <c r="K164" s="4">
        <v>737</v>
      </c>
      <c r="L164" s="4">
        <v>577</v>
      </c>
      <c r="M164" s="4">
        <v>380</v>
      </c>
      <c r="N164" s="4">
        <v>333</v>
      </c>
      <c r="O164" s="4">
        <v>353</v>
      </c>
      <c r="P164" s="4">
        <v>324</v>
      </c>
      <c r="Q164" s="4">
        <v>381</v>
      </c>
      <c r="R164" s="4">
        <v>359</v>
      </c>
      <c r="S164" s="4">
        <v>372</v>
      </c>
      <c r="T164" s="4">
        <v>439</v>
      </c>
      <c r="U164" s="4">
        <v>548</v>
      </c>
      <c r="V164" s="4">
        <v>589</v>
      </c>
      <c r="W164" s="4">
        <v>707</v>
      </c>
      <c r="X164" s="4"/>
      <c r="Y164" s="19">
        <f t="shared" si="2"/>
        <v>16050</v>
      </c>
      <c r="Z164" s="4">
        <v>4.1724128299999999</v>
      </c>
      <c r="AA164" s="4">
        <v>3.5462709700000001</v>
      </c>
      <c r="AB164" s="4">
        <v>4.2534087899999999</v>
      </c>
      <c r="AC164" s="4">
        <v>4.5254984299999998</v>
      </c>
      <c r="AD164" s="4">
        <v>5.2644099799999999</v>
      </c>
      <c r="AE164" s="4">
        <v>5.42547172</v>
      </c>
      <c r="AF164" s="4">
        <v>6.8208661800000003</v>
      </c>
      <c r="AG164" s="4">
        <v>8.0406254499999985</v>
      </c>
      <c r="AH164" s="4">
        <v>11.82825221</v>
      </c>
      <c r="AI164" s="4">
        <v>9.2612011300000017</v>
      </c>
      <c r="AJ164" s="4">
        <v>6.0984090399999999</v>
      </c>
      <c r="AK164" s="4">
        <v>5.3451486299999997</v>
      </c>
      <c r="AL164" s="4">
        <v>5.6661650499999991</v>
      </c>
      <c r="AM164" s="4">
        <v>5.2008582999999993</v>
      </c>
      <c r="AN164" s="4">
        <v>6.11496657</v>
      </c>
      <c r="AO164" s="4">
        <v>5.7617805899999999</v>
      </c>
      <c r="AP164" s="4">
        <v>5.96973018</v>
      </c>
      <c r="AQ164" s="4">
        <v>7.0452099100000005</v>
      </c>
      <c r="AR164" s="4">
        <v>8.7957514299999993</v>
      </c>
      <c r="AS164" s="4">
        <v>9.4522251500000003</v>
      </c>
      <c r="AT164" s="4">
        <v>11.346981900000001</v>
      </c>
      <c r="AU164" s="4"/>
      <c r="AV164" s="41">
        <f>+Datos!Z164/Datos!Z$305*100</f>
        <v>8.6925501738075242E-2</v>
      </c>
      <c r="AW164" s="41">
        <f>+Datos!AA164/Datos!AA$305*100</f>
        <v>8.8688765311781451E-2</v>
      </c>
      <c r="AX164" s="41">
        <f>+Datos!AB164/Datos!AB$305*100</f>
        <v>9.6239368694907415E-2</v>
      </c>
      <c r="AY164" s="41">
        <f>+Datos!AC164/Datos!AC$305*100</f>
        <v>9.083318942123654E-2</v>
      </c>
      <c r="AZ164" s="41">
        <f>+Datos!AD164/Datos!AD$305*100</f>
        <v>9.8605968905201194E-2</v>
      </c>
      <c r="BA164" s="41">
        <f>+Datos!AE164/Datos!AE$305*100</f>
        <v>0.10047102871166046</v>
      </c>
      <c r="BB164" s="41">
        <f>+Datos!AF164/Datos!AF$305*100</f>
        <v>0.10622259497500119</v>
      </c>
      <c r="BC164" s="41">
        <f>+Datos!AG164/Datos!AG$305*100</f>
        <v>0.10094022079583413</v>
      </c>
      <c r="BD164" s="41">
        <f>+Datos!AH164/Datos!AH$305*100</f>
        <v>0.10737314239936822</v>
      </c>
      <c r="BE164" s="41">
        <f>+Datos!AI164/Datos!AI$305*100</f>
        <v>9.8862746879288657E-2</v>
      </c>
      <c r="BF164" s="41">
        <f>+Datos!AJ164/Datos!AJ$305*100</f>
        <v>9.084293761409537E-2</v>
      </c>
      <c r="BG164" s="41">
        <f>+Datos!AK164/Datos!AK$305*100</f>
        <v>8.8950427948662134E-2</v>
      </c>
      <c r="BH164" s="41">
        <f>+Datos!AL164/Datos!AL$305*100</f>
        <v>8.8910210834710096E-2</v>
      </c>
      <c r="BI164" s="41">
        <f>+Datos!AM164/Datos!AM$305*100</f>
        <v>8.19993034362759E-2</v>
      </c>
      <c r="BJ164" s="41">
        <f>+Datos!AN164/Datos!AN$305*100</f>
        <v>8.9950040606450468E-2</v>
      </c>
      <c r="BK164" s="41">
        <f>+Datos!AO164/Datos!AO$305*100</f>
        <v>8.4006326958309868E-2</v>
      </c>
      <c r="BL164" s="41">
        <f>+Datos!AP164/Datos!AP$305*100</f>
        <v>7.8728592866550581E-2</v>
      </c>
      <c r="BM164" s="41">
        <f>+Datos!AQ164/Datos!AQ$305*100</f>
        <v>8.8671001746055592E-2</v>
      </c>
      <c r="BN164" s="41">
        <f>+Datos!AR164/Datos!AR$305*100</f>
        <v>9.6069476818324034E-2</v>
      </c>
      <c r="BO164" s="41">
        <f>+Datos!AS164/Datos!AS$305*100</f>
        <v>9.105775874160639E-2</v>
      </c>
      <c r="BP164" s="41">
        <f>+Datos!AT164/Datos!AT$305*100</f>
        <v>9.5194174781716642E-2</v>
      </c>
    </row>
    <row r="165" spans="1:68" thickBot="1" x14ac:dyDescent="0.3">
      <c r="A165" s="3">
        <v>162</v>
      </c>
      <c r="B165" s="19">
        <v>16150</v>
      </c>
      <c r="C165" s="4">
        <v>274</v>
      </c>
      <c r="D165" s="4">
        <v>211</v>
      </c>
      <c r="E165" s="4">
        <v>285</v>
      </c>
      <c r="F165" s="4">
        <v>283</v>
      </c>
      <c r="G165" s="4">
        <v>314</v>
      </c>
      <c r="H165" s="4">
        <v>319</v>
      </c>
      <c r="I165" s="4">
        <v>411</v>
      </c>
      <c r="J165" s="4">
        <v>528</v>
      </c>
      <c r="K165" s="4">
        <v>714</v>
      </c>
      <c r="L165" s="4">
        <v>548</v>
      </c>
      <c r="M165" s="4">
        <v>392</v>
      </c>
      <c r="N165" s="4">
        <v>321</v>
      </c>
      <c r="O165" s="4">
        <v>328</v>
      </c>
      <c r="P165" s="4">
        <v>298</v>
      </c>
      <c r="Q165" s="4">
        <v>364</v>
      </c>
      <c r="R165" s="4">
        <v>365</v>
      </c>
      <c r="S165" s="4">
        <v>358</v>
      </c>
      <c r="T165" s="4">
        <v>422</v>
      </c>
      <c r="U165" s="4">
        <v>529</v>
      </c>
      <c r="V165" s="4">
        <v>600</v>
      </c>
      <c r="W165" s="4">
        <v>699</v>
      </c>
      <c r="X165" s="4"/>
      <c r="Y165" s="19">
        <f t="shared" si="2"/>
        <v>16150</v>
      </c>
      <c r="Z165" s="4">
        <v>4.4247948500000005</v>
      </c>
      <c r="AA165" s="4">
        <v>3.4078444000000001</v>
      </c>
      <c r="AB165" s="4">
        <v>4.60271966</v>
      </c>
      <c r="AC165" s="4">
        <v>4.5707111300000003</v>
      </c>
      <c r="AD165" s="4">
        <v>5.0712615899999998</v>
      </c>
      <c r="AE165" s="4">
        <v>5.1513529300000007</v>
      </c>
      <c r="AF165" s="4">
        <v>6.6377408300000003</v>
      </c>
      <c r="AG165" s="4">
        <v>8.5265746200000017</v>
      </c>
      <c r="AH165" s="4">
        <v>11.531368840000001</v>
      </c>
      <c r="AI165" s="4">
        <v>8.8506999299999993</v>
      </c>
      <c r="AJ165" s="4">
        <v>6.3304674400000005</v>
      </c>
      <c r="AK165" s="4">
        <v>5.1842771299999999</v>
      </c>
      <c r="AL165" s="4">
        <v>5.2969203500000006</v>
      </c>
      <c r="AM165" s="4">
        <v>4.8122354499999993</v>
      </c>
      <c r="AN165" s="4">
        <v>5.878983569999999</v>
      </c>
      <c r="AO165" s="4">
        <v>5.89517617</v>
      </c>
      <c r="AP165" s="4">
        <v>5.7815292099999995</v>
      </c>
      <c r="AQ165" s="4">
        <v>6.8161072699999998</v>
      </c>
      <c r="AR165" s="4">
        <v>8.5437076200000011</v>
      </c>
      <c r="AS165" s="4">
        <v>9.6895360200000002</v>
      </c>
      <c r="AT165" s="4">
        <v>11.28873274</v>
      </c>
      <c r="AU165" s="4"/>
      <c r="AV165" s="41">
        <f>+Datos!Z165/Datos!Z$305*100</f>
        <v>9.2183474669332147E-2</v>
      </c>
      <c r="AW165" s="41">
        <f>+Datos!AA165/Datos!AA$305*100</f>
        <v>8.5226852309785189E-2</v>
      </c>
      <c r="AX165" s="41">
        <f>+Datos!AB165/Datos!AB$305*100</f>
        <v>0.10414301945288426</v>
      </c>
      <c r="AY165" s="41">
        <f>+Datos!AC165/Datos!AC$305*100</f>
        <v>9.1740672609413348E-2</v>
      </c>
      <c r="AZ165" s="41">
        <f>+Datos!AD165/Datos!AD$305*100</f>
        <v>9.4988168579849319E-2</v>
      </c>
      <c r="BA165" s="41">
        <f>+Datos!AE165/Datos!AE$305*100</f>
        <v>9.5394788664371899E-2</v>
      </c>
      <c r="BB165" s="41">
        <f>+Datos!AF165/Datos!AF$305*100</f>
        <v>0.10337075044831304</v>
      </c>
      <c r="BC165" s="41">
        <f>+Datos!AG165/Datos!AG$305*100</f>
        <v>0.1070407184275641</v>
      </c>
      <c r="BD165" s="41">
        <f>+Datos!AH165/Datos!AH$305*100</f>
        <v>0.1046781288168827</v>
      </c>
      <c r="BE165" s="41">
        <f>+Datos!AI165/Datos!AI$305*100</f>
        <v>9.4480672064199911E-2</v>
      </c>
      <c r="BF165" s="41">
        <f>+Datos!AJ165/Datos!AJ$305*100</f>
        <v>9.4299718983753528E-2</v>
      </c>
      <c r="BG165" s="41">
        <f>+Datos!AK165/Datos!AK$305*100</f>
        <v>8.6273310854213234E-2</v>
      </c>
      <c r="BH165" s="41">
        <f>+Datos!AL165/Datos!AL$305*100</f>
        <v>8.3116234867384689E-2</v>
      </c>
      <c r="BI165" s="41">
        <f>+Datos!AM165/Datos!AM$305*100</f>
        <v>7.5872083435027202E-2</v>
      </c>
      <c r="BJ165" s="41">
        <f>+Datos!AN165/Datos!AN$305*100</f>
        <v>8.6478773807287565E-2</v>
      </c>
      <c r="BK165" s="41">
        <f>+Datos!AO165/Datos!AO$305*100</f>
        <v>8.5951224465813408E-2</v>
      </c>
      <c r="BL165" s="41">
        <f>+Datos!AP165/Datos!AP$305*100</f>
        <v>7.6246605055131617E-2</v>
      </c>
      <c r="BM165" s="41">
        <f>+Datos!AQ165/Datos!AQ$305*100</f>
        <v>8.5787516250097381E-2</v>
      </c>
      <c r="BN165" s="41">
        <f>+Datos!AR165/Datos!AR$305*100</f>
        <v>9.3316589000302E-2</v>
      </c>
      <c r="BO165" s="41">
        <f>+Datos!AS165/Datos!AS$305*100</f>
        <v>9.3343886674902676E-2</v>
      </c>
      <c r="BP165" s="41">
        <f>+Datos!AT165/Datos!AT$305*100</f>
        <v>9.4705500280708732E-2</v>
      </c>
    </row>
    <row r="166" spans="1:68" thickBot="1" x14ac:dyDescent="0.3">
      <c r="A166" s="3">
        <v>163</v>
      </c>
      <c r="B166" s="19">
        <v>16250</v>
      </c>
      <c r="C166" s="4">
        <v>274</v>
      </c>
      <c r="D166" s="4">
        <v>205</v>
      </c>
      <c r="E166" s="4">
        <v>255</v>
      </c>
      <c r="F166" s="4">
        <v>290</v>
      </c>
      <c r="G166" s="4">
        <v>284</v>
      </c>
      <c r="H166" s="4">
        <v>320</v>
      </c>
      <c r="I166" s="4">
        <v>390</v>
      </c>
      <c r="J166" s="4">
        <v>491</v>
      </c>
      <c r="K166" s="4">
        <v>668</v>
      </c>
      <c r="L166" s="4">
        <v>554</v>
      </c>
      <c r="M166" s="4">
        <v>367</v>
      </c>
      <c r="N166" s="4">
        <v>340</v>
      </c>
      <c r="O166" s="4">
        <v>339</v>
      </c>
      <c r="P166" s="4">
        <v>301</v>
      </c>
      <c r="Q166" s="4">
        <v>357</v>
      </c>
      <c r="R166" s="4">
        <v>307</v>
      </c>
      <c r="S166" s="4">
        <v>393</v>
      </c>
      <c r="T166" s="4">
        <v>423</v>
      </c>
      <c r="U166" s="4">
        <v>544</v>
      </c>
      <c r="V166" s="4">
        <v>565</v>
      </c>
      <c r="W166" s="4">
        <v>658</v>
      </c>
      <c r="X166" s="4"/>
      <c r="Y166" s="19">
        <f t="shared" si="2"/>
        <v>16250</v>
      </c>
      <c r="Z166" s="4">
        <v>4.4512326999999994</v>
      </c>
      <c r="AA166" s="4">
        <v>3.3303489299999995</v>
      </c>
      <c r="AB166" s="4">
        <v>4.1438995600000004</v>
      </c>
      <c r="AC166" s="4">
        <v>4.7120645600000008</v>
      </c>
      <c r="AD166" s="4">
        <v>4.6153033499999996</v>
      </c>
      <c r="AE166" s="4">
        <v>5.1990423199999993</v>
      </c>
      <c r="AF166" s="4">
        <v>6.3372505400000003</v>
      </c>
      <c r="AG166" s="4">
        <v>7.9776243900000008</v>
      </c>
      <c r="AH166" s="4">
        <v>10.85577509</v>
      </c>
      <c r="AI166" s="4">
        <v>9.003416660000001</v>
      </c>
      <c r="AJ166" s="4">
        <v>5.9639118700000004</v>
      </c>
      <c r="AK166" s="4">
        <v>5.52547414</v>
      </c>
      <c r="AL166" s="4">
        <v>5.5083148399999997</v>
      </c>
      <c r="AM166" s="4">
        <v>4.89046249</v>
      </c>
      <c r="AN166" s="4">
        <v>5.8011343000000002</v>
      </c>
      <c r="AO166" s="4">
        <v>4.9895245800000012</v>
      </c>
      <c r="AP166" s="4">
        <v>6.3861417499999993</v>
      </c>
      <c r="AQ166" s="4">
        <v>6.8730592300000009</v>
      </c>
      <c r="AR166" s="4">
        <v>8.8396821800000005</v>
      </c>
      <c r="AS166" s="4">
        <v>9.1821536299999984</v>
      </c>
      <c r="AT166" s="4">
        <v>10.692497619999999</v>
      </c>
      <c r="AU166" s="4"/>
      <c r="AV166" s="41">
        <f>+Datos!Z166/Datos!Z$305*100</f>
        <v>9.2734264696532273E-2</v>
      </c>
      <c r="AW166" s="41">
        <f>+Datos!AA166/Datos!AA$305*100</f>
        <v>8.3288766469842665E-2</v>
      </c>
      <c r="AX166" s="41">
        <f>+Datos!AB166/Datos!AB$305*100</f>
        <v>9.3761568022128594E-2</v>
      </c>
      <c r="AY166" s="41">
        <f>+Datos!AC166/Datos!AC$305*100</f>
        <v>9.4577836975092186E-2</v>
      </c>
      <c r="AZ166" s="41">
        <f>+Datos!AD166/Datos!AD$305*100</f>
        <v>8.6447761543482771E-2</v>
      </c>
      <c r="BA166" s="41">
        <f>+Datos!AE166/Datos!AE$305*100</f>
        <v>9.6277919628683956E-2</v>
      </c>
      <c r="BB166" s="41">
        <f>+Datos!AF166/Datos!AF$305*100</f>
        <v>9.8691160272188133E-2</v>
      </c>
      <c r="BC166" s="41">
        <f>+Datos!AG166/Datos!AG$305*100</f>
        <v>0.10014931952250453</v>
      </c>
      <c r="BD166" s="41">
        <f>+Datos!AH166/Datos!AH$305*100</f>
        <v>9.8545301867052792E-2</v>
      </c>
      <c r="BE166" s="41">
        <f>+Datos!AI166/Datos!AI$305*100</f>
        <v>9.6110913672204257E-2</v>
      </c>
      <c r="BF166" s="41">
        <f>+Datos!AJ166/Datos!AJ$305*100</f>
        <v>8.8839444909122212E-2</v>
      </c>
      <c r="BG166" s="41">
        <f>+Datos!AK166/Datos!AK$305*100</f>
        <v>9.1951285809664357E-2</v>
      </c>
      <c r="BH166" s="41">
        <f>+Datos!AL166/Datos!AL$305*100</f>
        <v>8.6433315910619729E-2</v>
      </c>
      <c r="BI166" s="41">
        <f>+Datos!AM166/Datos!AM$305*100</f>
        <v>7.7105449625734943E-2</v>
      </c>
      <c r="BJ166" s="41">
        <f>+Datos!AN166/Datos!AN$305*100</f>
        <v>8.5333625274172611E-2</v>
      </c>
      <c r="BK166" s="41">
        <f>+Datos!AO166/Datos!AO$305*100</f>
        <v>7.2746892507755789E-2</v>
      </c>
      <c r="BL166" s="41">
        <f>+Datos!AP166/Datos!AP$305*100</f>
        <v>8.4220214090786727E-2</v>
      </c>
      <c r="BM166" s="41">
        <f>+Datos!AQ166/Datos!AQ$305*100</f>
        <v>8.6504313536354738E-2</v>
      </c>
      <c r="BN166" s="41">
        <f>+Datos!AR166/Datos!AR$305*100</f>
        <v>9.6549299855880774E-2</v>
      </c>
      <c r="BO166" s="41">
        <f>+Datos!AS166/Datos!AS$305*100</f>
        <v>8.8456031960781764E-2</v>
      </c>
      <c r="BP166" s="41">
        <f>+Datos!AT166/Datos!AT$305*100</f>
        <v>8.9703455620332759E-2</v>
      </c>
    </row>
    <row r="167" spans="1:68" thickBot="1" x14ac:dyDescent="0.3">
      <c r="A167" s="3">
        <v>164</v>
      </c>
      <c r="B167" s="19">
        <v>16350</v>
      </c>
      <c r="C167" s="4">
        <v>234</v>
      </c>
      <c r="D167" s="4">
        <v>199</v>
      </c>
      <c r="E167" s="4">
        <v>254</v>
      </c>
      <c r="F167" s="4">
        <v>294</v>
      </c>
      <c r="G167" s="4">
        <v>294</v>
      </c>
      <c r="H167" s="4">
        <v>342</v>
      </c>
      <c r="I167" s="4">
        <v>387</v>
      </c>
      <c r="J167" s="4">
        <v>477</v>
      </c>
      <c r="K167" s="4">
        <v>642</v>
      </c>
      <c r="L167" s="4">
        <v>555</v>
      </c>
      <c r="M167" s="4">
        <v>372</v>
      </c>
      <c r="N167" s="4">
        <v>357</v>
      </c>
      <c r="O167" s="4">
        <v>372</v>
      </c>
      <c r="P167" s="4">
        <v>267</v>
      </c>
      <c r="Q167" s="4">
        <v>347</v>
      </c>
      <c r="R167" s="4">
        <v>318</v>
      </c>
      <c r="S167" s="4">
        <v>380</v>
      </c>
      <c r="T167" s="4">
        <v>389</v>
      </c>
      <c r="U167" s="4">
        <v>536</v>
      </c>
      <c r="V167" s="4">
        <v>581</v>
      </c>
      <c r="W167" s="4">
        <v>673</v>
      </c>
      <c r="X167" s="4"/>
      <c r="Y167" s="19">
        <f t="shared" si="2"/>
        <v>16350</v>
      </c>
      <c r="Z167" s="4">
        <v>3.8259537800000003</v>
      </c>
      <c r="AA167" s="4">
        <v>3.2534853899999998</v>
      </c>
      <c r="AB167" s="4">
        <v>4.1516366599999994</v>
      </c>
      <c r="AC167" s="4">
        <v>4.80677178</v>
      </c>
      <c r="AD167" s="4">
        <v>4.8065607400000001</v>
      </c>
      <c r="AE167" s="4">
        <v>5.5913892399999998</v>
      </c>
      <c r="AF167" s="4">
        <v>6.3276268400000006</v>
      </c>
      <c r="AG167" s="4">
        <v>7.7984259099999997</v>
      </c>
      <c r="AH167" s="4">
        <v>10.495893389999999</v>
      </c>
      <c r="AI167" s="4">
        <v>9.0754139200000008</v>
      </c>
      <c r="AJ167" s="4">
        <v>6.082158119999999</v>
      </c>
      <c r="AK167" s="4">
        <v>5.8365156300000001</v>
      </c>
      <c r="AL167" s="4">
        <v>6.0822728799999988</v>
      </c>
      <c r="AM167" s="4">
        <v>4.3656619700000006</v>
      </c>
      <c r="AN167" s="4">
        <v>5.6730551599999997</v>
      </c>
      <c r="AO167" s="4">
        <v>5.1990037900000008</v>
      </c>
      <c r="AP167" s="4">
        <v>6.2132827799999992</v>
      </c>
      <c r="AQ167" s="4">
        <v>6.3601882999999999</v>
      </c>
      <c r="AR167" s="4">
        <v>8.7640706399999981</v>
      </c>
      <c r="AS167" s="4">
        <v>9.5003442200000006</v>
      </c>
      <c r="AT167" s="4">
        <v>11.004315450000002</v>
      </c>
      <c r="AU167" s="4"/>
      <c r="AV167" s="41">
        <f>+Datos!Z167/Datos!Z$305*100</f>
        <v>7.9707585395663166E-2</v>
      </c>
      <c r="AW167" s="41">
        <f>+Datos!AA167/Datos!AA$305*100</f>
        <v>8.1366484580567666E-2</v>
      </c>
      <c r="AX167" s="41">
        <f>+Datos!AB167/Datos!AB$305*100</f>
        <v>9.3936630814418845E-2</v>
      </c>
      <c r="AY167" s="41">
        <f>+Datos!AC167/Datos!AC$305*100</f>
        <v>9.6478745568229995E-2</v>
      </c>
      <c r="AZ167" s="41">
        <f>+Datos!AD167/Datos!AD$305*100</f>
        <v>9.0030142156481668E-2</v>
      </c>
      <c r="BA167" s="41">
        <f>+Datos!AE167/Datos!AE$305*100</f>
        <v>0.10354355489481924</v>
      </c>
      <c r="BB167" s="41">
        <f>+Datos!AF167/Datos!AF$305*100</f>
        <v>9.8541288634146282E-2</v>
      </c>
      <c r="BC167" s="41">
        <f>+Datos!AG167/Datos!AG$305*100</f>
        <v>9.7899701722252694E-2</v>
      </c>
      <c r="BD167" s="41">
        <f>+Datos!AH167/Datos!AH$305*100</f>
        <v>9.5278409317335444E-2</v>
      </c>
      <c r="BE167" s="41">
        <f>+Datos!AI167/Datos!AI$305*100</f>
        <v>9.6879479951185649E-2</v>
      </c>
      <c r="BF167" s="41">
        <f>+Datos!AJ167/Datos!AJ$305*100</f>
        <v>9.0600861147586045E-2</v>
      </c>
      <c r="BG167" s="41">
        <f>+Datos!AK167/Datos!AK$305*100</f>
        <v>9.7127432547662471E-2</v>
      </c>
      <c r="BH167" s="41">
        <f>+Datos!AL167/Datos!AL$305*100</f>
        <v>9.5439536148887755E-2</v>
      </c>
      <c r="BI167" s="41">
        <f>+Datos!AM167/Datos!AM$305*100</f>
        <v>6.883118514846677E-2</v>
      </c>
      <c r="BJ167" s="41">
        <f>+Datos!AN167/Datos!AN$305*100</f>
        <v>8.3449604533918711E-2</v>
      </c>
      <c r="BK167" s="41">
        <f>+Datos!AO167/Datos!AO$305*100</f>
        <v>7.5801083609161213E-2</v>
      </c>
      <c r="BL167" s="41">
        <f>+Datos!AP167/Datos!AP$305*100</f>
        <v>8.1940556038894455E-2</v>
      </c>
      <c r="BM167" s="41">
        <f>+Datos!AQ167/Datos!AQ$305*100</f>
        <v>8.0049320752536998E-2</v>
      </c>
      <c r="BN167" s="41">
        <f>+Datos!AR167/Datos!AR$305*100</f>
        <v>9.5723451018855613E-2</v>
      </c>
      <c r="BO167" s="41">
        <f>+Datos!AS167/Datos!AS$305*100</f>
        <v>9.1521312518351813E-2</v>
      </c>
      <c r="BP167" s="41">
        <f>+Datos!AT167/Datos!AT$305*100</f>
        <v>9.2319414760011639E-2</v>
      </c>
    </row>
    <row r="168" spans="1:68" thickBot="1" x14ac:dyDescent="0.3">
      <c r="A168" s="3">
        <v>165</v>
      </c>
      <c r="B168" s="19">
        <v>16450</v>
      </c>
      <c r="C168" s="4">
        <v>262</v>
      </c>
      <c r="D168" s="4">
        <v>183</v>
      </c>
      <c r="E168" s="4">
        <v>246</v>
      </c>
      <c r="F168" s="4">
        <v>263</v>
      </c>
      <c r="G168" s="4">
        <v>302</v>
      </c>
      <c r="H168" s="4">
        <v>313</v>
      </c>
      <c r="I168" s="4">
        <v>341</v>
      </c>
      <c r="J168" s="4">
        <v>465</v>
      </c>
      <c r="K168" s="4">
        <v>680</v>
      </c>
      <c r="L168" s="4">
        <v>569</v>
      </c>
      <c r="M168" s="4">
        <v>364</v>
      </c>
      <c r="N168" s="4">
        <v>321</v>
      </c>
      <c r="O168" s="4">
        <v>318</v>
      </c>
      <c r="P168" s="4">
        <v>339</v>
      </c>
      <c r="Q168" s="4">
        <v>314</v>
      </c>
      <c r="R168" s="4">
        <v>326</v>
      </c>
      <c r="S168" s="4">
        <v>375</v>
      </c>
      <c r="T168" s="4">
        <v>406</v>
      </c>
      <c r="U168" s="4">
        <v>473</v>
      </c>
      <c r="V168" s="4">
        <v>547</v>
      </c>
      <c r="W168" s="4">
        <v>662</v>
      </c>
      <c r="X168" s="4"/>
      <c r="Y168" s="19">
        <f t="shared" si="2"/>
        <v>16450</v>
      </c>
      <c r="Z168" s="4">
        <v>4.31099809</v>
      </c>
      <c r="AA168" s="4">
        <v>3.0112477500000003</v>
      </c>
      <c r="AB168" s="4">
        <v>4.0462456700000002</v>
      </c>
      <c r="AC168" s="4">
        <v>4.325976579999999</v>
      </c>
      <c r="AD168" s="4">
        <v>4.9686857199999999</v>
      </c>
      <c r="AE168" s="4">
        <v>5.1494581799999999</v>
      </c>
      <c r="AF168" s="4">
        <v>5.6097148399999996</v>
      </c>
      <c r="AG168" s="4">
        <v>7.6494620900000001</v>
      </c>
      <c r="AH168" s="4">
        <v>11.1863134</v>
      </c>
      <c r="AI168" s="4">
        <v>9.3601048200000001</v>
      </c>
      <c r="AJ168" s="4">
        <v>5.9875992199999999</v>
      </c>
      <c r="AK168" s="4">
        <v>5.2799094999999996</v>
      </c>
      <c r="AL168" s="4">
        <v>5.2309396800000014</v>
      </c>
      <c r="AM168" s="4">
        <v>5.5769995199999993</v>
      </c>
      <c r="AN168" s="4">
        <v>5.1656811400000002</v>
      </c>
      <c r="AO168" s="4">
        <v>5.3630698000000008</v>
      </c>
      <c r="AP168" s="4">
        <v>6.1697855600000002</v>
      </c>
      <c r="AQ168" s="4">
        <v>6.6781688800000012</v>
      </c>
      <c r="AR168" s="4">
        <v>7.7808929299999994</v>
      </c>
      <c r="AS168" s="4">
        <v>8.9971779699999992</v>
      </c>
      <c r="AT168" s="4">
        <v>10.889163409999998</v>
      </c>
      <c r="AU168" s="4"/>
      <c r="AV168" s="41">
        <f>+Datos!Z168/Datos!Z$305*100</f>
        <v>8.9812702441798911E-2</v>
      </c>
      <c r="AW168" s="41">
        <f>+Datos!AA168/Datos!AA$305*100</f>
        <v>7.5308358344478105E-2</v>
      </c>
      <c r="AX168" s="41">
        <f>+Datos!AB168/Datos!AB$305*100</f>
        <v>9.1552011125952168E-2</v>
      </c>
      <c r="AY168" s="41">
        <f>+Datos!AC168/Datos!AC$305*100</f>
        <v>8.682850214202216E-2</v>
      </c>
      <c r="AZ168" s="41">
        <f>+Datos!AD168/Datos!AD$305*100</f>
        <v>9.3066852974478476E-2</v>
      </c>
      <c r="BA168" s="41">
        <f>+Datos!AE168/Datos!AE$305*100</f>
        <v>9.5359700935327113E-2</v>
      </c>
      <c r="BB168" s="41">
        <f>+Datos!AF168/Datos!AF$305*100</f>
        <v>8.7361113918609914E-2</v>
      </c>
      <c r="BC168" s="41">
        <f>+Datos!AG168/Datos!AG$305*100</f>
        <v>9.602964310866674E-2</v>
      </c>
      <c r="BD168" s="41">
        <f>+Datos!AH168/Datos!AH$305*100</f>
        <v>0.10154582437857577</v>
      </c>
      <c r="BE168" s="41">
        <f>+Datos!AI168/Datos!AI$305*100</f>
        <v>9.9918537627448081E-2</v>
      </c>
      <c r="BF168" s="41">
        <f>+Datos!AJ168/Datos!AJ$305*100</f>
        <v>8.9192295700890878E-2</v>
      </c>
      <c r="BG168" s="41">
        <f>+Datos!AK168/Datos!AK$305*100</f>
        <v>8.7864761499664185E-2</v>
      </c>
      <c r="BH168" s="41">
        <f>+Datos!AL168/Datos!AL$305*100</f>
        <v>8.2080904052106843E-2</v>
      </c>
      <c r="BI168" s="41">
        <f>+Datos!AM168/Datos!AM$305*100</f>
        <v>8.7929731887608831E-2</v>
      </c>
      <c r="BJ168" s="41">
        <f>+Datos!AN168/Datos!AN$305*100</f>
        <v>7.5986225432950374E-2</v>
      </c>
      <c r="BK168" s="41">
        <f>+Datos!AO168/Datos!AO$305*100</f>
        <v>7.8193153675613594E-2</v>
      </c>
      <c r="BL168" s="41">
        <f>+Datos!AP168/Datos!AP$305*100</f>
        <v>8.1366916222528979E-2</v>
      </c>
      <c r="BM168" s="41">
        <f>+Datos!AQ168/Datos!AQ$305*100</f>
        <v>8.4051423872895534E-2</v>
      </c>
      <c r="BN168" s="41">
        <f>+Datos!AR168/Datos!AR$305*100</f>
        <v>8.4984929248335561E-2</v>
      </c>
      <c r="BO168" s="41">
        <f>+Datos!AS168/Datos!AS$305*100</f>
        <v>8.6674073876409505E-2</v>
      </c>
      <c r="BP168" s="41">
        <f>+Datos!AT168/Datos!AT$305*100</f>
        <v>9.1353360216271551E-2</v>
      </c>
    </row>
    <row r="169" spans="1:68" thickBot="1" x14ac:dyDescent="0.3">
      <c r="A169" s="3">
        <v>166</v>
      </c>
      <c r="B169" s="19">
        <v>16550</v>
      </c>
      <c r="C169" s="4">
        <v>270</v>
      </c>
      <c r="D169" s="4">
        <v>220</v>
      </c>
      <c r="E169" s="4">
        <v>239</v>
      </c>
      <c r="F169" s="4">
        <v>250</v>
      </c>
      <c r="G169" s="4">
        <v>285</v>
      </c>
      <c r="H169" s="4">
        <v>308</v>
      </c>
      <c r="I169" s="4">
        <v>377</v>
      </c>
      <c r="J169" s="4">
        <v>499</v>
      </c>
      <c r="K169" s="4">
        <v>675</v>
      </c>
      <c r="L169" s="4">
        <v>546</v>
      </c>
      <c r="M169" s="4">
        <v>379</v>
      </c>
      <c r="N169" s="4">
        <v>348</v>
      </c>
      <c r="O169" s="4">
        <v>298</v>
      </c>
      <c r="P169" s="4">
        <v>299</v>
      </c>
      <c r="Q169" s="4">
        <v>366</v>
      </c>
      <c r="R169" s="4">
        <v>332</v>
      </c>
      <c r="S169" s="4">
        <v>350</v>
      </c>
      <c r="T169" s="4">
        <v>411</v>
      </c>
      <c r="U169" s="4">
        <v>480</v>
      </c>
      <c r="V169" s="4">
        <v>546</v>
      </c>
      <c r="W169" s="4">
        <v>622</v>
      </c>
      <c r="X169" s="4"/>
      <c r="Y169" s="19">
        <f t="shared" si="2"/>
        <v>16550</v>
      </c>
      <c r="Z169" s="4">
        <v>4.46838142</v>
      </c>
      <c r="AA169" s="4">
        <v>3.64040667</v>
      </c>
      <c r="AB169" s="4">
        <v>3.9545181500000002</v>
      </c>
      <c r="AC169" s="4">
        <v>4.1372563499999995</v>
      </c>
      <c r="AD169" s="4">
        <v>4.71608977</v>
      </c>
      <c r="AE169" s="4">
        <v>5.0980627800000002</v>
      </c>
      <c r="AF169" s="4">
        <v>6.2391575799999996</v>
      </c>
      <c r="AG169" s="4">
        <v>8.2580398199999987</v>
      </c>
      <c r="AH169" s="4">
        <v>11.172416310000001</v>
      </c>
      <c r="AI169" s="4">
        <v>9.0357507500000001</v>
      </c>
      <c r="AJ169" s="4">
        <v>6.2727315500000005</v>
      </c>
      <c r="AK169" s="4">
        <v>5.7586956700000007</v>
      </c>
      <c r="AL169" s="4">
        <v>4.9318706700000003</v>
      </c>
      <c r="AM169" s="4">
        <v>4.9477325300000006</v>
      </c>
      <c r="AN169" s="4">
        <v>6.0577713399999995</v>
      </c>
      <c r="AO169" s="4">
        <v>5.4941908099999992</v>
      </c>
      <c r="AP169" s="4">
        <v>5.7930596900000006</v>
      </c>
      <c r="AQ169" s="4">
        <v>6.80123196</v>
      </c>
      <c r="AR169" s="4">
        <v>7.9442418500000009</v>
      </c>
      <c r="AS169" s="4">
        <v>9.0371200700000003</v>
      </c>
      <c r="AT169" s="4">
        <v>10.29316532</v>
      </c>
      <c r="AU169" s="4"/>
      <c r="AV169" s="41">
        <f>+Datos!Z169/Datos!Z$305*100</f>
        <v>9.3091530660112831E-2</v>
      </c>
      <c r="AW169" s="41">
        <f>+Datos!AA169/Datos!AA$305*100</f>
        <v>9.1043007013949032E-2</v>
      </c>
      <c r="AX169" s="41">
        <f>+Datos!AB169/Datos!AB$305*100</f>
        <v>8.9476546703744692E-2</v>
      </c>
      <c r="AY169" s="41">
        <f>+Datos!AC169/Datos!AC$305*100</f>
        <v>8.3040618737716287E-2</v>
      </c>
      <c r="AZ169" s="41">
        <f>+Datos!AD169/Datos!AD$305*100</f>
        <v>8.8335559536865227E-2</v>
      </c>
      <c r="BA169" s="41">
        <f>+Datos!AE169/Datos!AE$305*100</f>
        <v>9.4407940613729258E-2</v>
      </c>
      <c r="BB169" s="41">
        <f>+Datos!AF169/Datos!AF$305*100</f>
        <v>9.7163540687665056E-2</v>
      </c>
      <c r="BC169" s="41">
        <f>+Datos!AG169/Datos!AG$305*100</f>
        <v>0.10366959236629912</v>
      </c>
      <c r="BD169" s="41">
        <f>+Datos!AH169/Datos!AH$305*100</f>
        <v>0.10141967097932333</v>
      </c>
      <c r="BE169" s="41">
        <f>+Datos!AI169/Datos!AI$305*100</f>
        <v>9.645607807478776E-2</v>
      </c>
      <c r="BF169" s="41">
        <f>+Datos!AJ169/Datos!AJ$305*100</f>
        <v>9.3439675352871676E-2</v>
      </c>
      <c r="BG169" s="41">
        <f>+Datos!AK169/Datos!AK$305*100</f>
        <v>9.5832404247402136E-2</v>
      </c>
      <c r="BH169" s="41">
        <f>+Datos!AL169/Datos!AL$305*100</f>
        <v>7.7388084746882385E-2</v>
      </c>
      <c r="BI169" s="41">
        <f>+Datos!AM169/Datos!AM$305*100</f>
        <v>7.8008397392600209E-2</v>
      </c>
      <c r="BJ169" s="41">
        <f>+Datos!AN169/Datos!AN$305*100</f>
        <v>8.910870922677698E-2</v>
      </c>
      <c r="BK169" s="41">
        <f>+Datos!AO169/Datos!AO$305*100</f>
        <v>8.0104888123864015E-2</v>
      </c>
      <c r="BL169" s="41">
        <f>+Datos!AP169/Datos!AP$305*100</f>
        <v>7.6398668622178131E-2</v>
      </c>
      <c r="BM169" s="41">
        <f>+Datos!AQ169/Datos!AQ$305*100</f>
        <v>8.5600295619934069E-2</v>
      </c>
      <c r="BN169" s="41">
        <f>+Datos!AR169/Datos!AR$305*100</f>
        <v>8.6769068489664536E-2</v>
      </c>
      <c r="BO169" s="41">
        <f>+Datos!AS169/Datos!AS$305*100</f>
        <v>8.7058855030869534E-2</v>
      </c>
      <c r="BP169" s="41">
        <f>+Datos!AT169/Datos!AT$305*100</f>
        <v>8.6353304091300639E-2</v>
      </c>
    </row>
    <row r="170" spans="1:68" thickBot="1" x14ac:dyDescent="0.3">
      <c r="A170" s="3">
        <v>167</v>
      </c>
      <c r="B170" s="19">
        <v>16650</v>
      </c>
      <c r="C170" s="4">
        <v>237</v>
      </c>
      <c r="D170" s="4">
        <v>219</v>
      </c>
      <c r="E170" s="4">
        <v>229</v>
      </c>
      <c r="F170" s="4">
        <v>273</v>
      </c>
      <c r="G170" s="4">
        <v>291</v>
      </c>
      <c r="H170" s="4">
        <v>321</v>
      </c>
      <c r="I170" s="4">
        <v>373</v>
      </c>
      <c r="J170" s="4">
        <v>475</v>
      </c>
      <c r="K170" s="4">
        <v>685</v>
      </c>
      <c r="L170" s="4">
        <v>562</v>
      </c>
      <c r="M170" s="4">
        <v>363</v>
      </c>
      <c r="N170" s="4">
        <v>327</v>
      </c>
      <c r="O170" s="4">
        <v>324</v>
      </c>
      <c r="P170" s="4">
        <v>314</v>
      </c>
      <c r="Q170" s="4">
        <v>322</v>
      </c>
      <c r="R170" s="4">
        <v>317</v>
      </c>
      <c r="S170" s="4">
        <v>353</v>
      </c>
      <c r="T170" s="4">
        <v>393</v>
      </c>
      <c r="U170" s="4">
        <v>518</v>
      </c>
      <c r="V170" s="4">
        <v>545</v>
      </c>
      <c r="W170" s="4">
        <v>634</v>
      </c>
      <c r="X170" s="4"/>
      <c r="Y170" s="19">
        <f t="shared" si="2"/>
        <v>16650</v>
      </c>
      <c r="Z170" s="4">
        <v>3.9459864000000002</v>
      </c>
      <c r="AA170" s="4">
        <v>3.6463985200000004</v>
      </c>
      <c r="AB170" s="4">
        <v>3.8129160199999999</v>
      </c>
      <c r="AC170" s="4">
        <v>4.54521307</v>
      </c>
      <c r="AD170" s="4">
        <v>4.8448805300000002</v>
      </c>
      <c r="AE170" s="4">
        <v>5.3449042299999991</v>
      </c>
      <c r="AF170" s="4">
        <v>6.2108702199999994</v>
      </c>
      <c r="AG170" s="4">
        <v>7.9097950800000003</v>
      </c>
      <c r="AH170" s="4">
        <v>11.405206870000001</v>
      </c>
      <c r="AI170" s="4">
        <v>9.35878415</v>
      </c>
      <c r="AJ170" s="4">
        <v>6.0429805899999991</v>
      </c>
      <c r="AK170" s="4">
        <v>5.4450835899999994</v>
      </c>
      <c r="AL170" s="4">
        <v>5.3939695000000007</v>
      </c>
      <c r="AM170" s="4">
        <v>5.2279076099999999</v>
      </c>
      <c r="AN170" s="4">
        <v>5.36154274</v>
      </c>
      <c r="AO170" s="4">
        <v>5.2782322400000004</v>
      </c>
      <c r="AP170" s="4">
        <v>5.8770914100000002</v>
      </c>
      <c r="AQ170" s="4">
        <v>6.5436926599999996</v>
      </c>
      <c r="AR170" s="4">
        <v>8.6252454200000024</v>
      </c>
      <c r="AS170" s="4">
        <v>9.075465470000001</v>
      </c>
      <c r="AT170" s="4">
        <v>10.556853009999999</v>
      </c>
      <c r="AU170" s="4"/>
      <c r="AV170" s="41">
        <f>+Datos!Z170/Datos!Z$305*100</f>
        <v>8.2208271723587176E-2</v>
      </c>
      <c r="AW170" s="41">
        <f>+Datos!AA170/Datos!AA$305*100</f>
        <v>9.1192857316683626E-2</v>
      </c>
      <c r="AX170" s="41">
        <f>+Datos!AB170/Datos!AB$305*100</f>
        <v>8.6272598936228503E-2</v>
      </c>
      <c r="AY170" s="41">
        <f>+Datos!AC170/Datos!AC$305*100</f>
        <v>9.1228890283183692E-2</v>
      </c>
      <c r="AZ170" s="41">
        <f>+Datos!AD170/Datos!AD$305*100</f>
        <v>9.07478978091662E-2</v>
      </c>
      <c r="BA170" s="41">
        <f>+Datos!AE170/Datos!AE$305*100</f>
        <v>9.8979048102642284E-2</v>
      </c>
      <c r="BB170" s="41">
        <f>+Datos!AF170/Datos!AF$305*100</f>
        <v>9.6723016463190092E-2</v>
      </c>
      <c r="BC170" s="41">
        <f>+Datos!AG170/Datos!AG$305*100</f>
        <v>9.9297805474200113E-2</v>
      </c>
      <c r="BD170" s="41">
        <f>+Datos!AH170/Datos!AH$305*100</f>
        <v>0.10353287025038527</v>
      </c>
      <c r="BE170" s="41">
        <f>+Datos!AI170/Datos!AI$305*100</f>
        <v>9.9904439557220642E-2</v>
      </c>
      <c r="BF170" s="41">
        <f>+Datos!AJ170/Datos!AJ$305*100</f>
        <v>9.0017266001651997E-2</v>
      </c>
      <c r="BG170" s="41">
        <f>+Datos!AK170/Datos!AK$305*100</f>
        <v>9.0613479450942322E-2</v>
      </c>
      <c r="BH170" s="41">
        <f>+Datos!AL170/Datos!AL$305*100</f>
        <v>8.4639074444362666E-2</v>
      </c>
      <c r="BI170" s="41">
        <f>+Datos!AM170/Datos!AM$305*100</f>
        <v>8.2425776231820416E-2</v>
      </c>
      <c r="BJ170" s="41">
        <f>+Datos!AN170/Datos!AN$305*100</f>
        <v>7.8867313771139674E-2</v>
      </c>
      <c r="BK170" s="41">
        <f>+Datos!AO170/Datos!AO$305*100</f>
        <v>7.6956228441758881E-2</v>
      </c>
      <c r="BL170" s="41">
        <f>+Datos!AP170/Datos!AP$305*100</f>
        <v>7.7506876007148395E-2</v>
      </c>
      <c r="BM170" s="41">
        <f>+Datos!AQ170/Datos!AQ$305*100</f>
        <v>8.2358906362310372E-2</v>
      </c>
      <c r="BN170" s="41">
        <f>+Datos!AR170/Datos!AR$305*100</f>
        <v>9.4207165985026681E-2</v>
      </c>
      <c r="BO170" s="41">
        <f>+Datos!AS170/Datos!AS$305*100</f>
        <v>8.7428254418488907E-2</v>
      </c>
      <c r="BP170" s="41">
        <f>+Datos!AT170/Datos!AT$305*100</f>
        <v>8.8565481062310616E-2</v>
      </c>
    </row>
    <row r="171" spans="1:68" thickBot="1" x14ac:dyDescent="0.3">
      <c r="A171" s="3">
        <v>168</v>
      </c>
      <c r="B171" s="19">
        <v>16750</v>
      </c>
      <c r="C171" s="4">
        <v>223</v>
      </c>
      <c r="D171" s="4">
        <v>204</v>
      </c>
      <c r="E171" s="4">
        <v>222</v>
      </c>
      <c r="F171" s="4">
        <v>264</v>
      </c>
      <c r="G171" s="4">
        <v>279</v>
      </c>
      <c r="H171" s="4">
        <v>328</v>
      </c>
      <c r="I171" s="4">
        <v>367</v>
      </c>
      <c r="J171" s="4">
        <v>442</v>
      </c>
      <c r="K171" s="4">
        <v>673</v>
      </c>
      <c r="L171" s="4">
        <v>512</v>
      </c>
      <c r="M171" s="4">
        <v>370</v>
      </c>
      <c r="N171" s="4">
        <v>335</v>
      </c>
      <c r="O171" s="4">
        <v>327</v>
      </c>
      <c r="P171" s="4">
        <v>325</v>
      </c>
      <c r="Q171" s="4">
        <v>305</v>
      </c>
      <c r="R171" s="4">
        <v>309</v>
      </c>
      <c r="S171" s="4">
        <v>364</v>
      </c>
      <c r="T171" s="4">
        <v>394</v>
      </c>
      <c r="U171" s="4">
        <v>485</v>
      </c>
      <c r="V171" s="4">
        <v>598</v>
      </c>
      <c r="W171" s="4">
        <v>617</v>
      </c>
      <c r="X171" s="4"/>
      <c r="Y171" s="19">
        <f t="shared" si="2"/>
        <v>16750</v>
      </c>
      <c r="Z171" s="4">
        <v>3.7355703099999995</v>
      </c>
      <c r="AA171" s="4">
        <v>3.4172741599999998</v>
      </c>
      <c r="AB171" s="4">
        <v>3.7187085300000002</v>
      </c>
      <c r="AC171" s="4">
        <v>4.4225610700000004</v>
      </c>
      <c r="AD171" s="4">
        <v>4.6733781700000012</v>
      </c>
      <c r="AE171" s="4">
        <v>5.4924406599999998</v>
      </c>
      <c r="AF171" s="4">
        <v>6.1475263100000008</v>
      </c>
      <c r="AG171" s="4">
        <v>7.40411412</v>
      </c>
      <c r="AH171" s="4">
        <v>11.273000329999999</v>
      </c>
      <c r="AI171" s="4">
        <v>8.575182869999999</v>
      </c>
      <c r="AJ171" s="4">
        <v>6.1970923500000001</v>
      </c>
      <c r="AK171" s="4">
        <v>5.6104388300000014</v>
      </c>
      <c r="AL171" s="4">
        <v>5.4771953599999996</v>
      </c>
      <c r="AM171" s="4">
        <v>5.4440272699999994</v>
      </c>
      <c r="AN171" s="4">
        <v>5.1085618799999999</v>
      </c>
      <c r="AO171" s="4">
        <v>5.1767976399999993</v>
      </c>
      <c r="AP171" s="4">
        <v>6.0974043899999986</v>
      </c>
      <c r="AQ171" s="4">
        <v>6.599361169999999</v>
      </c>
      <c r="AR171" s="4">
        <v>8.1231681800000004</v>
      </c>
      <c r="AS171" s="4">
        <v>10.017146000000002</v>
      </c>
      <c r="AT171" s="4">
        <v>10.334342769999999</v>
      </c>
      <c r="AU171" s="4"/>
      <c r="AV171" s="41">
        <f>+Datos!Z171/Datos!Z$305*100</f>
        <v>7.7824591358714446E-2</v>
      </c>
      <c r="AW171" s="41">
        <f>+Datos!AA171/Datos!AA$305*100</f>
        <v>8.5462681376052618E-2</v>
      </c>
      <c r="AX171" s="41">
        <f>+Datos!AB171/Datos!AB$305*100</f>
        <v>8.4141021697462376E-2</v>
      </c>
      <c r="AY171" s="41">
        <f>+Datos!AC171/Datos!AC$305*100</f>
        <v>8.876709021381686E-2</v>
      </c>
      <c r="AZ171" s="41">
        <f>+Datos!AD171/Datos!AD$305*100</f>
        <v>8.7535542304641362E-2</v>
      </c>
      <c r="BA171" s="41">
        <f>+Datos!AE171/Datos!AE$305*100</f>
        <v>0.10171118599950076</v>
      </c>
      <c r="BB171" s="41">
        <f>+Datos!AF171/Datos!AF$305*100</f>
        <v>9.5736550181855895E-2</v>
      </c>
      <c r="BC171" s="41">
        <f>+Datos!AG171/Datos!AG$305*100</f>
        <v>9.2949599346199285E-2</v>
      </c>
      <c r="BD171" s="41">
        <f>+Datos!AH171/Datos!AH$305*100</f>
        <v>0.10233274098415718</v>
      </c>
      <c r="BE171" s="41">
        <f>+Datos!AI171/Datos!AI$305*100</f>
        <v>9.1539544560179723E-2</v>
      </c>
      <c r="BF171" s="41">
        <f>+Datos!AJ171/Datos!AJ$305*100</f>
        <v>9.2312940973181698E-2</v>
      </c>
      <c r="BG171" s="41">
        <f>+Datos!AK171/Datos!AK$305*100</f>
        <v>9.3365211980698748E-2</v>
      </c>
      <c r="BH171" s="41">
        <f>+Datos!AL171/Datos!AL$305*100</f>
        <v>8.5945006886182382E-2</v>
      </c>
      <c r="BI171" s="41">
        <f>+Datos!AM171/Datos!AM$305*100</f>
        <v>8.5833225648176331E-2</v>
      </c>
      <c r="BJ171" s="41">
        <f>+Datos!AN171/Datos!AN$305*100</f>
        <v>7.5146011558091794E-2</v>
      </c>
      <c r="BK171" s="41">
        <f>+Datos!AO171/Datos!AO$305*100</f>
        <v>7.5477319614984995E-2</v>
      </c>
      <c r="BL171" s="41">
        <f>+Datos!AP171/Datos!AP$305*100</f>
        <v>8.04123558835666E-2</v>
      </c>
      <c r="BM171" s="41">
        <f>+Datos!AQ171/Datos!AQ$305*100</f>
        <v>8.3059550148722447E-2</v>
      </c>
      <c r="BN171" s="41">
        <f>+Datos!AR171/Datos!AR$305*100</f>
        <v>8.8723348240396738E-2</v>
      </c>
      <c r="BO171" s="41">
        <f>+Datos!AS171/Datos!AS$305*100</f>
        <v>9.6499908674673035E-2</v>
      </c>
      <c r="BP171" s="41">
        <f>+Datos!AT171/Datos!AT$305*100</f>
        <v>8.6698757482071023E-2</v>
      </c>
    </row>
    <row r="172" spans="1:68" thickBot="1" x14ac:dyDescent="0.3">
      <c r="A172" s="3">
        <v>169</v>
      </c>
      <c r="B172" s="19">
        <v>16850</v>
      </c>
      <c r="C172" s="4">
        <v>244</v>
      </c>
      <c r="D172" s="4">
        <v>184</v>
      </c>
      <c r="E172" s="4">
        <v>246</v>
      </c>
      <c r="F172" s="4">
        <v>290</v>
      </c>
      <c r="G172" s="4">
        <v>325</v>
      </c>
      <c r="H172" s="4">
        <v>315</v>
      </c>
      <c r="I172" s="4">
        <v>369</v>
      </c>
      <c r="J172" s="4">
        <v>426</v>
      </c>
      <c r="K172" s="4">
        <v>637</v>
      </c>
      <c r="L172" s="4">
        <v>532</v>
      </c>
      <c r="M172" s="4">
        <v>361</v>
      </c>
      <c r="N172" s="4">
        <v>300</v>
      </c>
      <c r="O172" s="4">
        <v>308</v>
      </c>
      <c r="P172" s="4">
        <v>293</v>
      </c>
      <c r="Q172" s="4">
        <v>333</v>
      </c>
      <c r="R172" s="4">
        <v>336</v>
      </c>
      <c r="S172" s="4">
        <v>328</v>
      </c>
      <c r="T172" s="4">
        <v>360</v>
      </c>
      <c r="U172" s="4">
        <v>497</v>
      </c>
      <c r="V172" s="4">
        <v>523</v>
      </c>
      <c r="W172" s="4">
        <v>663</v>
      </c>
      <c r="X172" s="4"/>
      <c r="Y172" s="19">
        <f t="shared" si="2"/>
        <v>16850</v>
      </c>
      <c r="Z172" s="4">
        <v>4.1113695400000001</v>
      </c>
      <c r="AA172" s="4">
        <v>3.1002984500000004</v>
      </c>
      <c r="AB172" s="4">
        <v>4.1460588700000001</v>
      </c>
      <c r="AC172" s="4">
        <v>4.8862872700000004</v>
      </c>
      <c r="AD172" s="4">
        <v>5.4758591499999989</v>
      </c>
      <c r="AE172" s="4">
        <v>5.3089704199999987</v>
      </c>
      <c r="AF172" s="4">
        <v>6.2170039199999998</v>
      </c>
      <c r="AG172" s="4">
        <v>7.1783166899999991</v>
      </c>
      <c r="AH172" s="4">
        <v>10.73362487</v>
      </c>
      <c r="AI172" s="4">
        <v>8.9634073499999989</v>
      </c>
      <c r="AJ172" s="4">
        <v>6.0831149499999997</v>
      </c>
      <c r="AK172" s="4">
        <v>5.0549676699999999</v>
      </c>
      <c r="AL172" s="4">
        <v>5.1907290799999997</v>
      </c>
      <c r="AM172" s="4">
        <v>4.93716008</v>
      </c>
      <c r="AN172" s="4">
        <v>5.6113171500000005</v>
      </c>
      <c r="AO172" s="4">
        <v>5.6620199199999997</v>
      </c>
      <c r="AP172" s="4">
        <v>5.5266761000000004</v>
      </c>
      <c r="AQ172" s="4">
        <v>6.0667693600000003</v>
      </c>
      <c r="AR172" s="4">
        <v>8.37401543</v>
      </c>
      <c r="AS172" s="4">
        <v>8.8122982200000006</v>
      </c>
      <c r="AT172" s="4">
        <v>11.172087230000001</v>
      </c>
      <c r="AU172" s="4"/>
      <c r="AV172" s="41">
        <f>+Datos!Z172/Datos!Z$305*100</f>
        <v>8.5653763099740932E-2</v>
      </c>
      <c r="AW172" s="41">
        <f>+Datos!AA172/Datos!AA$305*100</f>
        <v>7.753542917464365E-2</v>
      </c>
      <c r="AX172" s="41">
        <f>+Datos!AB172/Datos!AB$305*100</f>
        <v>9.3810425454244006E-2</v>
      </c>
      <c r="AY172" s="41">
        <f>+Datos!AC172/Datos!AC$305*100</f>
        <v>9.8074734535370675E-2</v>
      </c>
      <c r="AZ172" s="41">
        <f>+Datos!AD172/Datos!AD$305*100</f>
        <v>0.10256655525034951</v>
      </c>
      <c r="BA172" s="41">
        <f>+Datos!AE172/Datos!AE$305*100</f>
        <v>9.8313611612959609E-2</v>
      </c>
      <c r="BB172" s="41">
        <f>+Datos!AF172/Datos!AF$305*100</f>
        <v>9.6818537693720688E-2</v>
      </c>
      <c r="BC172" s="41">
        <f>+Datos!AG172/Datos!AG$305*100</f>
        <v>9.0114988707877361E-2</v>
      </c>
      <c r="BD172" s="41">
        <f>+Datos!AH172/Datos!AH$305*100</f>
        <v>9.7436460701568875E-2</v>
      </c>
      <c r="BE172" s="41">
        <f>+Datos!AI172/Datos!AI$305*100</f>
        <v>9.5683816772804006E-2</v>
      </c>
      <c r="BF172" s="41">
        <f>+Datos!AJ172/Datos!AJ$305*100</f>
        <v>9.0615114249899653E-2</v>
      </c>
      <c r="BG172" s="41">
        <f>+Datos!AK172/Datos!AK$305*100</f>
        <v>8.4121428352713842E-2</v>
      </c>
      <c r="BH172" s="41">
        <f>+Datos!AL172/Datos!AL$305*100</f>
        <v>8.1449942388928609E-2</v>
      </c>
      <c r="BI172" s="41">
        <f>+Datos!AM172/Datos!AM$305*100</f>
        <v>7.7841706918526932E-2</v>
      </c>
      <c r="BJ172" s="41">
        <f>+Datos!AN172/Datos!AN$305*100</f>
        <v>8.2541449690733459E-2</v>
      </c>
      <c r="BK172" s="41">
        <f>+Datos!AO172/Datos!AO$305*100</f>
        <v>8.255182390483623E-2</v>
      </c>
      <c r="BL172" s="41">
        <f>+Datos!AP172/Datos!AP$305*100</f>
        <v>7.2885611152059757E-2</v>
      </c>
      <c r="BM172" s="41">
        <f>+Datos!AQ172/Datos!AQ$305*100</f>
        <v>7.6356350397723857E-2</v>
      </c>
      <c r="BN172" s="41">
        <f>+Datos!AR172/Datos!AR$305*100</f>
        <v>9.1463166919972042E-2</v>
      </c>
      <c r="BO172" s="41">
        <f>+Datos!AS172/Datos!AS$305*100</f>
        <v>8.4893039738462794E-2</v>
      </c>
      <c r="BP172" s="41">
        <f>+Datos!AT172/Datos!AT$305*100</f>
        <v>9.3726916445438638E-2</v>
      </c>
    </row>
    <row r="173" spans="1:68" thickBot="1" x14ac:dyDescent="0.3">
      <c r="A173" s="3">
        <v>170</v>
      </c>
      <c r="B173" s="19">
        <v>16950</v>
      </c>
      <c r="C173" s="4">
        <v>236</v>
      </c>
      <c r="D173" s="4">
        <v>178</v>
      </c>
      <c r="E173" s="4">
        <v>235</v>
      </c>
      <c r="F173" s="4">
        <v>243</v>
      </c>
      <c r="G173" s="4">
        <v>307</v>
      </c>
      <c r="H173" s="4">
        <v>289</v>
      </c>
      <c r="I173" s="4">
        <v>393</v>
      </c>
      <c r="J173" s="4">
        <v>439</v>
      </c>
      <c r="K173" s="4">
        <v>578</v>
      </c>
      <c r="L173" s="4">
        <v>537</v>
      </c>
      <c r="M173" s="4">
        <v>339</v>
      </c>
      <c r="N173" s="4">
        <v>334</v>
      </c>
      <c r="O173" s="4">
        <v>336</v>
      </c>
      <c r="P173" s="4">
        <v>311</v>
      </c>
      <c r="Q173" s="4">
        <v>333</v>
      </c>
      <c r="R173" s="4">
        <v>304</v>
      </c>
      <c r="S173" s="4">
        <v>355</v>
      </c>
      <c r="T173" s="4">
        <v>372</v>
      </c>
      <c r="U173" s="4">
        <v>458</v>
      </c>
      <c r="V173" s="4">
        <v>550</v>
      </c>
      <c r="W173" s="4">
        <v>599</v>
      </c>
      <c r="X173" s="4"/>
      <c r="Y173" s="19">
        <f t="shared" si="2"/>
        <v>16950</v>
      </c>
      <c r="Z173" s="4">
        <v>3.9999897800000004</v>
      </c>
      <c r="AA173" s="4">
        <v>3.0163627499999999</v>
      </c>
      <c r="AB173" s="4">
        <v>3.9827600100000002</v>
      </c>
      <c r="AC173" s="4">
        <v>4.1187817400000002</v>
      </c>
      <c r="AD173" s="4">
        <v>5.2036416500000007</v>
      </c>
      <c r="AE173" s="4">
        <v>4.8981097900000004</v>
      </c>
      <c r="AF173" s="4">
        <v>6.6616690800000002</v>
      </c>
      <c r="AG173" s="4">
        <v>7.4419279299999994</v>
      </c>
      <c r="AH173" s="4">
        <v>9.7971889399999998</v>
      </c>
      <c r="AI173" s="4">
        <v>9.1024304000000011</v>
      </c>
      <c r="AJ173" s="4">
        <v>5.7458292599999998</v>
      </c>
      <c r="AK173" s="4">
        <v>5.6608030299999994</v>
      </c>
      <c r="AL173" s="4">
        <v>5.6953714900000012</v>
      </c>
      <c r="AM173" s="4">
        <v>5.2720134700000001</v>
      </c>
      <c r="AN173" s="4">
        <v>5.6443584199999997</v>
      </c>
      <c r="AO173" s="4">
        <v>5.1528781800000001</v>
      </c>
      <c r="AP173" s="4">
        <v>6.0170573300000001</v>
      </c>
      <c r="AQ173" s="4">
        <v>6.3050717700000005</v>
      </c>
      <c r="AR173" s="4">
        <v>7.7627145100000003</v>
      </c>
      <c r="AS173" s="4">
        <v>9.3230253000000012</v>
      </c>
      <c r="AT173" s="4">
        <v>10.15219632</v>
      </c>
      <c r="AU173" s="4"/>
      <c r="AV173" s="41">
        <f>+Datos!Z173/Datos!Z$305*100</f>
        <v>8.3333345174684756E-2</v>
      </c>
      <c r="AW173" s="41">
        <f>+Datos!AA173/Datos!AA$305*100</f>
        <v>7.5436279487111416E-2</v>
      </c>
      <c r="AX173" s="41">
        <f>+Datos!AB173/Datos!AB$305*100</f>
        <v>9.0115558590765782E-2</v>
      </c>
      <c r="AY173" s="41">
        <f>+Datos!AC173/Datos!AC$305*100</f>
        <v>8.2669807041376039E-2</v>
      </c>
      <c r="AZ173" s="41">
        <f>+Datos!AD173/Datos!AD$305*100</f>
        <v>9.7467736875179678E-2</v>
      </c>
      <c r="BA173" s="41">
        <f>+Datos!AE173/Datos!AE$305*100</f>
        <v>9.0705132150970869E-2</v>
      </c>
      <c r="BB173" s="41">
        <f>+Datos!AF173/Datos!AF$305*100</f>
        <v>0.1037433894564882</v>
      </c>
      <c r="BC173" s="41">
        <f>+Datos!AG173/Datos!AG$305*100</f>
        <v>9.3424305493658447E-2</v>
      </c>
      <c r="BD173" s="41">
        <f>+Datos!AH173/Datos!AH$305*100</f>
        <v>8.8935790723060279E-2</v>
      </c>
      <c r="BE173" s="41">
        <f>+Datos!AI173/Datos!AI$305*100</f>
        <v>9.7167879197278831E-2</v>
      </c>
      <c r="BF173" s="41">
        <f>+Datos!AJ173/Datos!AJ$305*100</f>
        <v>8.559084928278668E-2</v>
      </c>
      <c r="BG173" s="41">
        <f>+Datos!AK173/Datos!AK$305*100</f>
        <v>9.4203339683668119E-2</v>
      </c>
      <c r="BH173" s="41">
        <f>+Datos!AL173/Datos!AL$305*100</f>
        <v>8.9368501533130806E-2</v>
      </c>
      <c r="BI173" s="41">
        <f>+Datos!AM173/Datos!AM$305*100</f>
        <v>8.3121171027994351E-2</v>
      </c>
      <c r="BJ173" s="41">
        <f>+Datos!AN173/Datos!AN$305*100</f>
        <v>8.3027480733449135E-2</v>
      </c>
      <c r="BK173" s="41">
        <f>+Datos!AO173/Datos!AO$305*100</f>
        <v>7.5128575690075111E-2</v>
      </c>
      <c r="BL173" s="41">
        <f>+Datos!AP173/Datos!AP$305*100</f>
        <v>7.9352741665832532E-2</v>
      </c>
      <c r="BM173" s="41">
        <f>+Datos!AQ173/Datos!AQ$305*100</f>
        <v>7.9355624185607238E-2</v>
      </c>
      <c r="BN173" s="41">
        <f>+Datos!AR173/Datos!AR$305*100</f>
        <v>8.4786379833577522E-2</v>
      </c>
      <c r="BO173" s="41">
        <f>+Datos!AS173/Datos!AS$305*100</f>
        <v>8.9813115434442717E-2</v>
      </c>
      <c r="BP173" s="41">
        <f>+Datos!AT173/Datos!AT$305*100</f>
        <v>8.5170661187392957E-2</v>
      </c>
    </row>
    <row r="174" spans="1:68" thickBot="1" x14ac:dyDescent="0.3">
      <c r="A174" s="3">
        <v>171</v>
      </c>
      <c r="B174" s="19">
        <v>17050</v>
      </c>
      <c r="C174" s="4">
        <v>247</v>
      </c>
      <c r="D174" s="4">
        <v>197</v>
      </c>
      <c r="E174" s="4">
        <v>223</v>
      </c>
      <c r="F174" s="4">
        <v>251</v>
      </c>
      <c r="G174" s="4">
        <v>291</v>
      </c>
      <c r="H174" s="4">
        <v>270</v>
      </c>
      <c r="I174" s="4">
        <v>359</v>
      </c>
      <c r="J174" s="4">
        <v>389</v>
      </c>
      <c r="K174" s="4">
        <v>642</v>
      </c>
      <c r="L174" s="4">
        <v>543</v>
      </c>
      <c r="M174" s="4">
        <v>341</v>
      </c>
      <c r="N174" s="4">
        <v>309</v>
      </c>
      <c r="O174" s="4">
        <v>301</v>
      </c>
      <c r="P174" s="4">
        <v>277</v>
      </c>
      <c r="Q174" s="4">
        <v>334</v>
      </c>
      <c r="R174" s="4">
        <v>272</v>
      </c>
      <c r="S174" s="4">
        <v>332</v>
      </c>
      <c r="T174" s="4">
        <v>338</v>
      </c>
      <c r="U174" s="4">
        <v>458</v>
      </c>
      <c r="V174" s="4">
        <v>518</v>
      </c>
      <c r="W174" s="4">
        <v>583</v>
      </c>
      <c r="X174" s="4"/>
      <c r="Y174" s="19">
        <f t="shared" si="2"/>
        <v>17050</v>
      </c>
      <c r="Z174" s="4">
        <v>4.2109653700000003</v>
      </c>
      <c r="AA174" s="4">
        <v>3.3589485100000003</v>
      </c>
      <c r="AB174" s="4">
        <v>3.8024242700000004</v>
      </c>
      <c r="AC174" s="4">
        <v>4.2801486999999998</v>
      </c>
      <c r="AD174" s="4">
        <v>4.9614949900000003</v>
      </c>
      <c r="AE174" s="4">
        <v>4.6024002399999997</v>
      </c>
      <c r="AF174" s="4">
        <v>6.1213673600000016</v>
      </c>
      <c r="AG174" s="4">
        <v>6.6331200300000015</v>
      </c>
      <c r="AH174" s="4">
        <v>10.946601620000001</v>
      </c>
      <c r="AI174" s="4">
        <v>9.2582059600000015</v>
      </c>
      <c r="AJ174" s="4">
        <v>5.8140040300000004</v>
      </c>
      <c r="AK174" s="4">
        <v>5.2684034500000001</v>
      </c>
      <c r="AL174" s="4">
        <v>5.1323558199999999</v>
      </c>
      <c r="AM174" s="4">
        <v>4.72309979</v>
      </c>
      <c r="AN174" s="4">
        <v>5.6948160299999993</v>
      </c>
      <c r="AO174" s="4">
        <v>4.6370893900000008</v>
      </c>
      <c r="AP174" s="4">
        <v>5.6600125399999994</v>
      </c>
      <c r="AQ174" s="4">
        <v>5.7635018100000002</v>
      </c>
      <c r="AR174" s="4">
        <v>7.8092920899999996</v>
      </c>
      <c r="AS174" s="4">
        <v>8.8322644400000012</v>
      </c>
      <c r="AT174" s="4">
        <v>9.9390776999999986</v>
      </c>
      <c r="AU174" s="4"/>
      <c r="AV174" s="41">
        <f>+Datos!Z174/Datos!Z$305*100</f>
        <v>8.772868182099558E-2</v>
      </c>
      <c r="AW174" s="41">
        <f>+Datos!AA174/Datos!AA$305*100</f>
        <v>8.4004013967874547E-2</v>
      </c>
      <c r="AX174" s="41">
        <f>+Datos!AB174/Datos!AB$305*100</f>
        <v>8.6035208305241265E-2</v>
      </c>
      <c r="AY174" s="41">
        <f>+Datos!AC174/Datos!AC$305*100</f>
        <v>8.5908671416368002E-2</v>
      </c>
      <c r="AZ174" s="41">
        <f>+Datos!AD174/Datos!AD$305*100</f>
        <v>9.2932165725293975E-2</v>
      </c>
      <c r="BA174" s="41">
        <f>+Datos!AE174/Datos!AE$305*100</f>
        <v>8.5229065880301547E-2</v>
      </c>
      <c r="BB174" s="41">
        <f>+Datos!AF174/Datos!AF$305*100</f>
        <v>9.5329172075103302E-2</v>
      </c>
      <c r="BC174" s="41">
        <f>+Datos!AG174/Datos!AG$305*100</f>
        <v>8.3270711284464838E-2</v>
      </c>
      <c r="BD174" s="41">
        <f>+Datos!AH174/Datos!AH$305*100</f>
        <v>9.9369796455618095E-2</v>
      </c>
      <c r="BE174" s="41">
        <f>+Datos!AI174/Datos!AI$305*100</f>
        <v>9.8830773625559046E-2</v>
      </c>
      <c r="BF174" s="41">
        <f>+Datos!AJ174/Datos!AJ$305*100</f>
        <v>8.6606392244458097E-2</v>
      </c>
      <c r="BG174" s="41">
        <f>+Datos!AK174/Datos!AK$305*100</f>
        <v>8.7673285426247929E-2</v>
      </c>
      <c r="BH174" s="41">
        <f>+Datos!AL174/Datos!AL$305*100</f>
        <v>8.0533982686394126E-2</v>
      </c>
      <c r="BI174" s="41">
        <f>+Datos!AM174/Datos!AM$305*100</f>
        <v>7.4466726547812515E-2</v>
      </c>
      <c r="BJ174" s="41">
        <f>+Datos!AN174/Datos!AN$305*100</f>
        <v>8.3769702954363812E-2</v>
      </c>
      <c r="BK174" s="41">
        <f>+Datos!AO174/Datos!AO$305*100</f>
        <v>6.7608413987046603E-2</v>
      </c>
      <c r="BL174" s="41">
        <f>+Datos!AP174/Datos!AP$305*100</f>
        <v>7.4644047460321022E-2</v>
      </c>
      <c r="BM174" s="41">
        <f>+Datos!AQ174/Datos!AQ$305*100</f>
        <v>7.2539425451683168E-2</v>
      </c>
      <c r="BN174" s="41">
        <f>+Datos!AR174/Datos!AR$305*100</f>
        <v>8.5295112234404766E-2</v>
      </c>
      <c r="BO174" s="41">
        <f>+Datos!AS174/Datos!AS$305*100</f>
        <v>8.5085383786016711E-2</v>
      </c>
      <c r="BP174" s="41">
        <f>+Datos!AT174/Datos!AT$305*100</f>
        <v>8.3382727502443812E-2</v>
      </c>
    </row>
    <row r="175" spans="1:68" thickBot="1" x14ac:dyDescent="0.3">
      <c r="A175" s="3">
        <v>172</v>
      </c>
      <c r="B175" s="19">
        <v>17150</v>
      </c>
      <c r="C175" s="4">
        <v>250</v>
      </c>
      <c r="D175" s="4">
        <v>205</v>
      </c>
      <c r="E175" s="4">
        <v>203</v>
      </c>
      <c r="F175" s="4">
        <v>282</v>
      </c>
      <c r="G175" s="4">
        <v>259</v>
      </c>
      <c r="H175" s="4">
        <v>276</v>
      </c>
      <c r="I175" s="4">
        <v>333</v>
      </c>
      <c r="J175" s="4">
        <v>405</v>
      </c>
      <c r="K175" s="4">
        <v>650</v>
      </c>
      <c r="L175" s="4">
        <v>530</v>
      </c>
      <c r="M175" s="4">
        <v>340</v>
      </c>
      <c r="N175" s="4">
        <v>305</v>
      </c>
      <c r="O175" s="4">
        <v>308</v>
      </c>
      <c r="P175" s="4">
        <v>269</v>
      </c>
      <c r="Q175" s="4">
        <v>304</v>
      </c>
      <c r="R175" s="4">
        <v>288</v>
      </c>
      <c r="S175" s="4">
        <v>306</v>
      </c>
      <c r="T175" s="4">
        <v>372</v>
      </c>
      <c r="U175" s="4">
        <v>443</v>
      </c>
      <c r="V175" s="4">
        <v>515</v>
      </c>
      <c r="W175" s="4">
        <v>602</v>
      </c>
      <c r="X175" s="4"/>
      <c r="Y175" s="19">
        <f t="shared" si="2"/>
        <v>17150</v>
      </c>
      <c r="Z175" s="4">
        <v>4.2881615399999999</v>
      </c>
      <c r="AA175" s="4">
        <v>3.51606079</v>
      </c>
      <c r="AB175" s="4">
        <v>3.4810777499999999</v>
      </c>
      <c r="AC175" s="4">
        <v>4.8366884500000005</v>
      </c>
      <c r="AD175" s="4">
        <v>4.4420526200000001</v>
      </c>
      <c r="AE175" s="4">
        <v>4.7341219900000002</v>
      </c>
      <c r="AF175" s="4">
        <v>5.7110565400000004</v>
      </c>
      <c r="AG175" s="4">
        <v>6.9460668000000005</v>
      </c>
      <c r="AH175" s="4">
        <v>11.14756232</v>
      </c>
      <c r="AI175" s="4">
        <v>9.0897072300000001</v>
      </c>
      <c r="AJ175" s="4">
        <v>5.8317868700000002</v>
      </c>
      <c r="AK175" s="4">
        <v>5.2315180500000009</v>
      </c>
      <c r="AL175" s="4">
        <v>5.2823930900000002</v>
      </c>
      <c r="AM175" s="4">
        <v>4.6139180500000005</v>
      </c>
      <c r="AN175" s="4">
        <v>5.2130643699999997</v>
      </c>
      <c r="AO175" s="4">
        <v>4.94032801</v>
      </c>
      <c r="AP175" s="4">
        <v>5.2483419199999997</v>
      </c>
      <c r="AQ175" s="4">
        <v>6.3801891699999986</v>
      </c>
      <c r="AR175" s="4">
        <v>7.5973625800000004</v>
      </c>
      <c r="AS175" s="4">
        <v>8.8321160899999995</v>
      </c>
      <c r="AT175" s="4">
        <v>10.32517811</v>
      </c>
      <c r="AU175" s="4"/>
      <c r="AV175" s="41">
        <f>+Datos!Z175/Datos!Z$305*100</f>
        <v>8.9336939700287873E-2</v>
      </c>
      <c r="AW175" s="41">
        <f>+Datos!AA175/Datos!AA$305*100</f>
        <v>8.7933238284458246E-2</v>
      </c>
      <c r="AX175" s="41">
        <f>+Datos!AB175/Datos!AB$305*100</f>
        <v>7.8764290379408547E-2</v>
      </c>
      <c r="AY175" s="41">
        <f>+Datos!AC175/Datos!AC$305*100</f>
        <v>9.7079215681079578E-2</v>
      </c>
      <c r="AZ175" s="41">
        <f>+Datos!AD175/Datos!AD$305*100</f>
        <v>8.320265788322731E-2</v>
      </c>
      <c r="BA175" s="41">
        <f>+Datos!AE175/Datos!AE$305*100</f>
        <v>8.7668341285132192E-2</v>
      </c>
      <c r="BB175" s="41">
        <f>+Datos!AF175/Datos!AF$305*100</f>
        <v>8.8939326724593759E-2</v>
      </c>
      <c r="BC175" s="41">
        <f>+Datos!AG175/Datos!AG$305*100</f>
        <v>8.7199375324044384E-2</v>
      </c>
      <c r="BD175" s="41">
        <f>+Datos!AH175/Datos!AH$305*100</f>
        <v>0.10119405429817019</v>
      </c>
      <c r="BE175" s="41">
        <f>+Datos!AI175/Datos!AI$305*100</f>
        <v>9.7032060147724045E-2</v>
      </c>
      <c r="BF175" s="41">
        <f>+Datos!AJ175/Datos!AJ$305*100</f>
        <v>8.6871288451669776E-2</v>
      </c>
      <c r="BG175" s="41">
        <f>+Datos!AK175/Datos!AK$305*100</f>
        <v>8.7059462997318107E-2</v>
      </c>
      <c r="BH175" s="41">
        <f>+Datos!AL175/Datos!AL$305*100</f>
        <v>8.2888281438910055E-2</v>
      </c>
      <c r="BI175" s="41">
        <f>+Datos!AM175/Datos!AM$305*100</f>
        <v>7.2745313251864702E-2</v>
      </c>
      <c r="BJ175" s="41">
        <f>+Datos!AN175/Datos!AN$305*100</f>
        <v>7.6683224085972404E-2</v>
      </c>
      <c r="BK175" s="41">
        <f>+Datos!AO175/Datos!AO$305*100</f>
        <v>7.2029610223209889E-2</v>
      </c>
      <c r="BL175" s="41">
        <f>+Datos!AP175/Datos!AP$305*100</f>
        <v>6.9214949718905114E-2</v>
      </c>
      <c r="BM175" s="41">
        <f>+Datos!AQ175/Datos!AQ$305*100</f>
        <v>8.0301051673453236E-2</v>
      </c>
      <c r="BN175" s="41">
        <f>+Datos!AR175/Datos!AR$305*100</f>
        <v>8.2980363197884571E-2</v>
      </c>
      <c r="BO175" s="41">
        <f>+Datos!AS175/Datos!AS$305*100</f>
        <v>8.5083954660250552E-2</v>
      </c>
      <c r="BP175" s="41">
        <f>+Datos!AT175/Datos!AT$305*100</f>
        <v>8.6621871641100856E-2</v>
      </c>
    </row>
    <row r="176" spans="1:68" thickBot="1" x14ac:dyDescent="0.3">
      <c r="A176" s="3">
        <v>173</v>
      </c>
      <c r="B176" s="19">
        <v>17250</v>
      </c>
      <c r="C176" s="4">
        <v>230</v>
      </c>
      <c r="D176" s="4">
        <v>195</v>
      </c>
      <c r="E176" s="4">
        <v>238</v>
      </c>
      <c r="F176" s="4">
        <v>250</v>
      </c>
      <c r="G176" s="4">
        <v>250</v>
      </c>
      <c r="H176" s="4">
        <v>288</v>
      </c>
      <c r="I176" s="4">
        <v>326</v>
      </c>
      <c r="J176" s="4">
        <v>418</v>
      </c>
      <c r="K176" s="4">
        <v>580</v>
      </c>
      <c r="L176" s="4">
        <v>495</v>
      </c>
      <c r="M176" s="4">
        <v>349</v>
      </c>
      <c r="N176" s="4">
        <v>297</v>
      </c>
      <c r="O176" s="4">
        <v>314</v>
      </c>
      <c r="P176" s="4">
        <v>286</v>
      </c>
      <c r="Q176" s="4">
        <v>291</v>
      </c>
      <c r="R176" s="4">
        <v>293</v>
      </c>
      <c r="S176" s="4">
        <v>327</v>
      </c>
      <c r="T176" s="4">
        <v>349</v>
      </c>
      <c r="U176" s="4">
        <v>412</v>
      </c>
      <c r="V176" s="4">
        <v>527</v>
      </c>
      <c r="W176" s="4">
        <v>575</v>
      </c>
      <c r="X176" s="4"/>
      <c r="Y176" s="19">
        <f t="shared" si="2"/>
        <v>17250</v>
      </c>
      <c r="Z176" s="4">
        <v>3.9680768500000005</v>
      </c>
      <c r="AA176" s="4">
        <v>3.3632768999999998</v>
      </c>
      <c r="AB176" s="4">
        <v>4.1058315399999996</v>
      </c>
      <c r="AC176" s="4">
        <v>4.3116091299999999</v>
      </c>
      <c r="AD176" s="4">
        <v>4.3127083000000006</v>
      </c>
      <c r="AE176" s="4">
        <v>4.9679969899999996</v>
      </c>
      <c r="AF176" s="4">
        <v>5.6230002000000008</v>
      </c>
      <c r="AG176" s="4">
        <v>7.2099323100000001</v>
      </c>
      <c r="AH176" s="4">
        <v>10.006123279999999</v>
      </c>
      <c r="AI176" s="4">
        <v>8.5395182599999995</v>
      </c>
      <c r="AJ176" s="4">
        <v>6.0211604000000003</v>
      </c>
      <c r="AK176" s="4">
        <v>5.1225476799999994</v>
      </c>
      <c r="AL176" s="4">
        <v>5.4159584599999997</v>
      </c>
      <c r="AM176" s="4">
        <v>4.9335741000000004</v>
      </c>
      <c r="AN176" s="4">
        <v>5.0200076900000008</v>
      </c>
      <c r="AO176" s="4">
        <v>5.0545184300000008</v>
      </c>
      <c r="AP176" s="4">
        <v>5.6403607600000019</v>
      </c>
      <c r="AQ176" s="4">
        <v>6.0195424199999987</v>
      </c>
      <c r="AR176" s="4">
        <v>7.1064495499999998</v>
      </c>
      <c r="AS176" s="4">
        <v>9.0907653700000015</v>
      </c>
      <c r="AT176" s="4">
        <v>9.9192106899999999</v>
      </c>
      <c r="AU176" s="4"/>
      <c r="AV176" s="41">
        <f>+Datos!Z176/Datos!Z$305*100</f>
        <v>8.266849067317511E-2</v>
      </c>
      <c r="AW176" s="41">
        <f>+Datos!AA176/Datos!AA$305*100</f>
        <v>8.411226276446547E-2</v>
      </c>
      <c r="AX176" s="41">
        <f>+Datos!AB176/Datos!AB$305*100</f>
        <v>9.2900225415963253E-2</v>
      </c>
      <c r="AY176" s="41">
        <f>+Datos!AC176/Datos!AC$305*100</f>
        <v>8.6540126987873653E-2</v>
      </c>
      <c r="AZ176" s="41">
        <f>+Datos!AD176/Datos!AD$305*100</f>
        <v>8.077995105673802E-2</v>
      </c>
      <c r="BA176" s="41">
        <f>+Datos!AE176/Datos!AE$305*100</f>
        <v>9.1999330930386397E-2</v>
      </c>
      <c r="BB176" s="41">
        <f>+Datos!AF176/Datos!AF$305*100</f>
        <v>8.7568009256699816E-2</v>
      </c>
      <c r="BC176" s="41">
        <f>+Datos!AG176/Datos!AG$305*100</f>
        <v>9.0511884158765099E-2</v>
      </c>
      <c r="BD176" s="41">
        <f>+Datos!AH176/Datos!AH$305*100</f>
        <v>9.0832430754287513E-2</v>
      </c>
      <c r="BE176" s="41">
        <f>+Datos!AI176/Datos!AI$305*100</f>
        <v>9.1158827063444137E-2</v>
      </c>
      <c r="BF176" s="41">
        <f>+Datos!AJ176/Datos!AJ$305*100</f>
        <v>8.9692228742606878E-2</v>
      </c>
      <c r="BG176" s="41">
        <f>+Datos!AK176/Datos!AK$305*100</f>
        <v>8.5246050178295299E-2</v>
      </c>
      <c r="BH176" s="41">
        <f>+Datos!AL176/Datos!AL$305*100</f>
        <v>8.498411258786609E-2</v>
      </c>
      <c r="BI176" s="41">
        <f>+Datos!AM176/Datos!AM$305*100</f>
        <v>7.7785168584818362E-2</v>
      </c>
      <c r="BJ176" s="41">
        <f>+Datos!AN176/Datos!AN$305*100</f>
        <v>7.3843395608325244E-2</v>
      </c>
      <c r="BK176" s="41">
        <f>+Datos!AO176/Datos!AO$305*100</f>
        <v>7.3694497944668022E-2</v>
      </c>
      <c r="BL176" s="41">
        <f>+Datos!AP176/Datos!AP$305*100</f>
        <v>7.4384880472857157E-2</v>
      </c>
      <c r="BM176" s="41">
        <f>+Datos!AQ176/Datos!AQ$305*100</f>
        <v>7.5761952199132648E-2</v>
      </c>
      <c r="BN176" s="41">
        <f>+Datos!AR176/Datos!AR$305*100</f>
        <v>7.7618483848436171E-2</v>
      </c>
      <c r="BO176" s="41">
        <f>+Datos!AS176/Datos!AS$305*100</f>
        <v>8.7575645596847662E-2</v>
      </c>
      <c r="BP176" s="41">
        <f>+Datos!AT176/Datos!AT$305*100</f>
        <v>8.3216055550465989E-2</v>
      </c>
    </row>
    <row r="177" spans="1:68" thickBot="1" x14ac:dyDescent="0.3">
      <c r="A177" s="3">
        <v>174</v>
      </c>
      <c r="B177" s="19">
        <v>17350</v>
      </c>
      <c r="C177" s="4">
        <v>258</v>
      </c>
      <c r="D177" s="4">
        <v>180</v>
      </c>
      <c r="E177" s="4">
        <v>222</v>
      </c>
      <c r="F177" s="4">
        <v>258</v>
      </c>
      <c r="G177" s="4">
        <v>269</v>
      </c>
      <c r="H177" s="4">
        <v>300</v>
      </c>
      <c r="I177" s="4">
        <v>335</v>
      </c>
      <c r="J177" s="4">
        <v>410</v>
      </c>
      <c r="K177" s="4">
        <v>599</v>
      </c>
      <c r="L177" s="4">
        <v>533</v>
      </c>
      <c r="M177" s="4">
        <v>339</v>
      </c>
      <c r="N177" s="4">
        <v>276</v>
      </c>
      <c r="O177" s="4">
        <v>326</v>
      </c>
      <c r="P177" s="4">
        <v>269</v>
      </c>
      <c r="Q177" s="4">
        <v>296</v>
      </c>
      <c r="R177" s="4">
        <v>295</v>
      </c>
      <c r="S177" s="4">
        <v>313</v>
      </c>
      <c r="T177" s="4">
        <v>322</v>
      </c>
      <c r="U177" s="4">
        <v>399</v>
      </c>
      <c r="V177" s="4">
        <v>488</v>
      </c>
      <c r="W177" s="4">
        <v>604</v>
      </c>
      <c r="X177" s="4"/>
      <c r="Y177" s="19">
        <f t="shared" si="2"/>
        <v>17350</v>
      </c>
      <c r="Z177" s="4">
        <v>4.4771363399999995</v>
      </c>
      <c r="AA177" s="4">
        <v>3.1225900200000001</v>
      </c>
      <c r="AB177" s="4">
        <v>3.85192983</v>
      </c>
      <c r="AC177" s="4">
        <v>4.4763451000000005</v>
      </c>
      <c r="AD177" s="4">
        <v>4.6673292699999998</v>
      </c>
      <c r="AE177" s="4">
        <v>5.205351359999999</v>
      </c>
      <c r="AF177" s="4">
        <v>5.811935000000001</v>
      </c>
      <c r="AG177" s="4">
        <v>7.112810510000001</v>
      </c>
      <c r="AH177" s="4">
        <v>10.392477099999999</v>
      </c>
      <c r="AI177" s="4">
        <v>9.2487138800000004</v>
      </c>
      <c r="AJ177" s="4">
        <v>5.881464030000001</v>
      </c>
      <c r="AK177" s="4">
        <v>4.7893814099999998</v>
      </c>
      <c r="AL177" s="4">
        <v>5.6557705800000004</v>
      </c>
      <c r="AM177" s="4">
        <v>4.6665361799999996</v>
      </c>
      <c r="AN177" s="4">
        <v>5.1356536300000002</v>
      </c>
      <c r="AO177" s="4">
        <v>5.1180226499999995</v>
      </c>
      <c r="AP177" s="4">
        <v>5.4301049599999995</v>
      </c>
      <c r="AQ177" s="4">
        <v>5.5876562999999999</v>
      </c>
      <c r="AR177" s="4">
        <v>6.9234835300000004</v>
      </c>
      <c r="AS177" s="4">
        <v>8.466546880000001</v>
      </c>
      <c r="AT177" s="4">
        <v>10.479107139999998</v>
      </c>
      <c r="AU177" s="4"/>
      <c r="AV177" s="41">
        <f>+Datos!Z177/Datos!Z$305*100</f>
        <v>9.3273925318715367E-2</v>
      </c>
      <c r="AW177" s="41">
        <f>+Datos!AA177/Datos!AA$305*100</f>
        <v>7.8092919517848053E-2</v>
      </c>
      <c r="AX177" s="41">
        <f>+Datos!AB177/Datos!AB$305*100</f>
        <v>8.7155341374155121E-2</v>
      </c>
      <c r="AY177" s="41">
        <f>+Datos!AC177/Datos!AC$305*100</f>
        <v>8.9846612184798405E-2</v>
      </c>
      <c r="AZ177" s="41">
        <f>+Datos!AD177/Datos!AD$305*100</f>
        <v>8.7422242305671527E-2</v>
      </c>
      <c r="BA177" s="41">
        <f>+Datos!AE177/Datos!AE$305*100</f>
        <v>9.6394752923869398E-2</v>
      </c>
      <c r="BB177" s="41">
        <f>+Datos!AF177/Datos!AF$305*100</f>
        <v>9.05103254094385E-2</v>
      </c>
      <c r="BC177" s="41">
        <f>+Datos!AG177/Datos!AG$305*100</f>
        <v>8.9292638716100103E-2</v>
      </c>
      <c r="BD177" s="41">
        <f>+Datos!AH177/Datos!AH$305*100</f>
        <v>9.4339628858866972E-2</v>
      </c>
      <c r="BE177" s="41">
        <f>+Datos!AI177/Datos!AI$305*100</f>
        <v>9.8729446261081655E-2</v>
      </c>
      <c r="BF177" s="41">
        <f>+Datos!AJ177/Datos!AJ$305*100</f>
        <v>8.7611287870719146E-2</v>
      </c>
      <c r="BG177" s="41">
        <f>+Datos!AK177/Datos!AK$305*100</f>
        <v>7.970171748598634E-2</v>
      </c>
      <c r="BH177" s="41">
        <f>+Datos!AL177/Datos!AL$305*100</f>
        <v>8.8747106775604906E-2</v>
      </c>
      <c r="BI177" s="41">
        <f>+Datos!AM177/Datos!AM$305*100</f>
        <v>7.357491670560988E-2</v>
      </c>
      <c r="BJ177" s="41">
        <f>+Datos!AN177/Datos!AN$305*100</f>
        <v>7.5544526249006899E-2</v>
      </c>
      <c r="BK177" s="41">
        <f>+Datos!AO177/Datos!AO$305*100</f>
        <v>7.462038468839638E-2</v>
      </c>
      <c r="BL177" s="41">
        <f>+Datos!AP177/Datos!AP$305*100</f>
        <v>7.1612034334603197E-2</v>
      </c>
      <c r="BM177" s="41">
        <f>+Datos!AQ177/Datos!AQ$305*100</f>
        <v>7.0326234116941805E-2</v>
      </c>
      <c r="BN177" s="41">
        <f>+Datos!AR177/Datos!AR$305*100</f>
        <v>7.5620081556509303E-2</v>
      </c>
      <c r="BO177" s="41">
        <f>+Datos!AS177/Datos!AS$305*100</f>
        <v>8.1562253431250564E-2</v>
      </c>
      <c r="BP177" s="41">
        <f>+Datos!AT177/Datos!AT$305*100</f>
        <v>8.7913241197775646E-2</v>
      </c>
    </row>
    <row r="178" spans="1:68" thickBot="1" x14ac:dyDescent="0.3">
      <c r="A178" s="3">
        <v>175</v>
      </c>
      <c r="B178" s="19">
        <v>17450</v>
      </c>
      <c r="C178" s="4">
        <v>231</v>
      </c>
      <c r="D178" s="4">
        <v>207</v>
      </c>
      <c r="E178" s="4">
        <v>236</v>
      </c>
      <c r="F178" s="4">
        <v>254</v>
      </c>
      <c r="G178" s="4">
        <v>244</v>
      </c>
      <c r="H178" s="4">
        <v>293</v>
      </c>
      <c r="I178" s="4">
        <v>319</v>
      </c>
      <c r="J178" s="4">
        <v>405</v>
      </c>
      <c r="K178" s="4">
        <v>609</v>
      </c>
      <c r="L178" s="4">
        <v>482</v>
      </c>
      <c r="M178" s="4">
        <v>339</v>
      </c>
      <c r="N178" s="4">
        <v>315</v>
      </c>
      <c r="O178" s="4">
        <v>307</v>
      </c>
      <c r="P178" s="4">
        <v>264</v>
      </c>
      <c r="Q178" s="4">
        <v>323</v>
      </c>
      <c r="R178" s="4">
        <v>309</v>
      </c>
      <c r="S178" s="4">
        <v>300</v>
      </c>
      <c r="T178" s="4">
        <v>343</v>
      </c>
      <c r="U178" s="4">
        <v>420</v>
      </c>
      <c r="V178" s="4">
        <v>515</v>
      </c>
      <c r="W178" s="4">
        <v>584</v>
      </c>
      <c r="X178" s="4"/>
      <c r="Y178" s="19">
        <f t="shared" si="2"/>
        <v>17450</v>
      </c>
      <c r="Z178" s="4">
        <v>4.0311142000000002</v>
      </c>
      <c r="AA178" s="4">
        <v>3.6119267900000001</v>
      </c>
      <c r="AB178" s="4">
        <v>4.1184855999999996</v>
      </c>
      <c r="AC178" s="4">
        <v>4.4320000499999992</v>
      </c>
      <c r="AD178" s="4">
        <v>4.2581257599999995</v>
      </c>
      <c r="AE178" s="4">
        <v>5.1119780499999994</v>
      </c>
      <c r="AF178" s="4">
        <v>5.5663538499999996</v>
      </c>
      <c r="AG178" s="4">
        <v>7.0678410299999994</v>
      </c>
      <c r="AH178" s="4">
        <v>10.62695343</v>
      </c>
      <c r="AI178" s="4">
        <v>8.4117035799999993</v>
      </c>
      <c r="AJ178" s="4">
        <v>5.9149535000000002</v>
      </c>
      <c r="AK178" s="4">
        <v>5.4968128100000007</v>
      </c>
      <c r="AL178" s="4">
        <v>5.3573494000000004</v>
      </c>
      <c r="AM178" s="4">
        <v>4.6068040000000003</v>
      </c>
      <c r="AN178" s="4">
        <v>5.6360992699999999</v>
      </c>
      <c r="AO178" s="4">
        <v>5.3916954600000002</v>
      </c>
      <c r="AP178" s="4">
        <v>5.2354807399999999</v>
      </c>
      <c r="AQ178" s="4">
        <v>5.9846273600000002</v>
      </c>
      <c r="AR178" s="4">
        <v>7.3288663700000001</v>
      </c>
      <c r="AS178" s="4">
        <v>8.9865772599999989</v>
      </c>
      <c r="AT178" s="4">
        <v>10.191293539999998</v>
      </c>
      <c r="AU178" s="4"/>
      <c r="AV178" s="41">
        <f>+Datos!Z178/Datos!Z$305*100</f>
        <v>8.3981772340221625E-2</v>
      </c>
      <c r="AW178" s="41">
        <f>+Datos!AA178/Datos!AA$305*100</f>
        <v>9.0330753095735974E-2</v>
      </c>
      <c r="AX178" s="41">
        <f>+Datos!AB178/Datos!AB$305*100</f>
        <v>9.318654135829417E-2</v>
      </c>
      <c r="AY178" s="41">
        <f>+Datos!AC178/Datos!AC$305*100</f>
        <v>8.8956543966048768E-2</v>
      </c>
      <c r="AZ178" s="41">
        <f>+Datos!AD178/Datos!AD$305*100</f>
        <v>7.9757583068216148E-2</v>
      </c>
      <c r="BA178" s="41">
        <f>+Datos!AE178/Datos!AE$305*100</f>
        <v>9.4665629080991326E-2</v>
      </c>
      <c r="BB178" s="41">
        <f>+Datos!AF178/Datos!AF$305*100</f>
        <v>8.6685845300675357E-2</v>
      </c>
      <c r="BC178" s="41">
        <f>+Datos!AG178/Datos!AG$305*100</f>
        <v>8.8728101881434582E-2</v>
      </c>
      <c r="BD178" s="41">
        <f>+Datos!AH178/Datos!AH$305*100</f>
        <v>9.6468131018221201E-2</v>
      </c>
      <c r="BE178" s="41">
        <f>+Datos!AI178/Datos!AI$305*100</f>
        <v>8.9794413292603445E-2</v>
      </c>
      <c r="BF178" s="41">
        <f>+Datos!AJ178/Datos!AJ$305*100</f>
        <v>8.8110152708086489E-2</v>
      </c>
      <c r="BG178" s="41">
        <f>+Datos!AK178/Datos!AK$305*100</f>
        <v>9.1474322913858458E-2</v>
      </c>
      <c r="BH178" s="41">
        <f>+Datos!AL178/Datos!AL$305*100</f>
        <v>8.406445284702882E-2</v>
      </c>
      <c r="BI178" s="41">
        <f>+Datos!AM178/Datos!AM$305*100</f>
        <v>7.2633149622140181E-2</v>
      </c>
      <c r="BJ178" s="41">
        <f>+Datos!AN178/Datos!AN$305*100</f>
        <v>8.2905990146481826E-2</v>
      </c>
      <c r="BK178" s="41">
        <f>+Datos!AO178/Datos!AO$305*100</f>
        <v>7.86105136419981E-2</v>
      </c>
      <c r="BL178" s="41">
        <f>+Datos!AP178/Datos!AP$305*100</f>
        <v>6.9045336926790032E-2</v>
      </c>
      <c r="BM178" s="41">
        <f>+Datos!AQ178/Datos!AQ$305*100</f>
        <v>7.5322511304429268E-2</v>
      </c>
      <c r="BN178" s="41">
        <f>+Datos!AR178/Datos!AR$305*100</f>
        <v>8.0047778002897654E-2</v>
      </c>
      <c r="BO178" s="41">
        <f>+Datos!AS178/Datos!AS$305*100</f>
        <v>8.6571952219513748E-2</v>
      </c>
      <c r="BP178" s="41">
        <f>+Datos!AT178/Datos!AT$305*100</f>
        <v>8.5498662732381686E-2</v>
      </c>
    </row>
    <row r="179" spans="1:68" thickBot="1" x14ac:dyDescent="0.3">
      <c r="A179" s="3">
        <v>176</v>
      </c>
      <c r="B179" s="19">
        <v>17550</v>
      </c>
      <c r="C179" s="4">
        <v>214</v>
      </c>
      <c r="D179" s="4">
        <v>168</v>
      </c>
      <c r="E179" s="4">
        <v>200</v>
      </c>
      <c r="F179" s="4">
        <v>239</v>
      </c>
      <c r="G179" s="4">
        <v>258</v>
      </c>
      <c r="H179" s="4">
        <v>250</v>
      </c>
      <c r="I179" s="4">
        <v>309</v>
      </c>
      <c r="J179" s="4">
        <v>428</v>
      </c>
      <c r="K179" s="4">
        <v>615</v>
      </c>
      <c r="L179" s="4">
        <v>495</v>
      </c>
      <c r="M179" s="4">
        <v>323</v>
      </c>
      <c r="N179" s="4">
        <v>295</v>
      </c>
      <c r="O179" s="4">
        <v>250</v>
      </c>
      <c r="P179" s="4">
        <v>278</v>
      </c>
      <c r="Q179" s="4">
        <v>292</v>
      </c>
      <c r="R179" s="4">
        <v>329</v>
      </c>
      <c r="S179" s="4">
        <v>311</v>
      </c>
      <c r="T179" s="4">
        <v>365</v>
      </c>
      <c r="U179" s="4">
        <v>432</v>
      </c>
      <c r="V179" s="4">
        <v>548</v>
      </c>
      <c r="W179" s="4">
        <v>584</v>
      </c>
      <c r="X179" s="4"/>
      <c r="Y179" s="19">
        <f t="shared" si="2"/>
        <v>17550</v>
      </c>
      <c r="Z179" s="4">
        <v>3.7556976500000006</v>
      </c>
      <c r="AA179" s="4">
        <v>2.9485102400000001</v>
      </c>
      <c r="AB179" s="4">
        <v>3.5096007200000003</v>
      </c>
      <c r="AC179" s="4">
        <v>4.1946290199999998</v>
      </c>
      <c r="AD179" s="4">
        <v>4.5280005499999989</v>
      </c>
      <c r="AE179" s="4">
        <v>4.3867279299999993</v>
      </c>
      <c r="AF179" s="4">
        <v>5.4217133499999992</v>
      </c>
      <c r="AG179" s="4">
        <v>7.5111757300000015</v>
      </c>
      <c r="AH179" s="4">
        <v>10.79380769</v>
      </c>
      <c r="AI179" s="4">
        <v>8.6878278499999997</v>
      </c>
      <c r="AJ179" s="4">
        <v>5.6687988999999996</v>
      </c>
      <c r="AK179" s="4">
        <v>5.1771321800000001</v>
      </c>
      <c r="AL179" s="4">
        <v>4.3878892900000004</v>
      </c>
      <c r="AM179" s="4">
        <v>4.8784108399999999</v>
      </c>
      <c r="AN179" s="4">
        <v>5.1244959799999998</v>
      </c>
      <c r="AO179" s="4">
        <v>5.7734955599999997</v>
      </c>
      <c r="AP179" s="4">
        <v>5.4571101899999999</v>
      </c>
      <c r="AQ179" s="4">
        <v>6.4052878799999995</v>
      </c>
      <c r="AR179" s="4">
        <v>7.5818158999999996</v>
      </c>
      <c r="AS179" s="4">
        <v>9.6186539299999989</v>
      </c>
      <c r="AT179" s="4">
        <v>10.249336370000002</v>
      </c>
      <c r="AU179" s="4"/>
      <c r="AV179" s="41">
        <f>+Datos!Z179/Datos!Z$305*100</f>
        <v>7.8243912072995941E-2</v>
      </c>
      <c r="AW179" s="41">
        <f>+Datos!AA179/Datos!AA$305*100</f>
        <v>7.373935463672264E-2</v>
      </c>
      <c r="AX179" s="41">
        <f>+Datos!AB179/Datos!AB$305*100</f>
        <v>7.9409662776380494E-2</v>
      </c>
      <c r="AY179" s="41">
        <f>+Datos!AC179/Datos!AC$305*100</f>
        <v>8.4192169817077084E-2</v>
      </c>
      <c r="AZ179" s="41">
        <f>+Datos!AD179/Datos!AD$305*100</f>
        <v>8.4812520896412738E-2</v>
      </c>
      <c r="BA179" s="41">
        <f>+Datos!AE179/Datos!AE$305*100</f>
        <v>8.1235160839668474E-2</v>
      </c>
      <c r="BB179" s="41">
        <f>+Datos!AF179/Datos!AF$305*100</f>
        <v>8.4433332372987085E-2</v>
      </c>
      <c r="BC179" s="41">
        <f>+Datos!AG179/Datos!AG$305*100</f>
        <v>9.4293626949444695E-2</v>
      </c>
      <c r="BD179" s="41">
        <f>+Datos!AH179/Datos!AH$305*100</f>
        <v>9.7982781357159238E-2</v>
      </c>
      <c r="BE179" s="41">
        <f>+Datos!AI179/Datos!AI$305*100</f>
        <v>9.2742022725661774E-2</v>
      </c>
      <c r="BF179" s="41">
        <f>+Datos!AJ179/Datos!AJ$305*100</f>
        <v>8.4443391947279484E-2</v>
      </c>
      <c r="BG179" s="41">
        <f>+Datos!AK179/Datos!AK$305*100</f>
        <v>8.6154409322344735E-2</v>
      </c>
      <c r="BH179" s="41">
        <f>+Datos!AL179/Datos!AL$305*100</f>
        <v>6.8852241057338504E-2</v>
      </c>
      <c r="BI179" s="41">
        <f>+Datos!AM179/Datos!AM$305*100</f>
        <v>7.6915437353095667E-2</v>
      </c>
      <c r="BJ179" s="41">
        <f>+Datos!AN179/Datos!AN$305*100</f>
        <v>7.5380399256801192E-2</v>
      </c>
      <c r="BK179" s="41">
        <f>+Datos!AO179/Datos!AO$305*100</f>
        <v>8.4177130338402961E-2</v>
      </c>
      <c r="BL179" s="41">
        <f>+Datos!AP179/Datos!AP$305*100</f>
        <v>7.1968178363534419E-2</v>
      </c>
      <c r="BM179" s="41">
        <f>+Datos!AQ179/Datos!AQ$305*100</f>
        <v>8.0616944001242488E-2</v>
      </c>
      <c r="BN179" s="41">
        <f>+Datos!AR179/Datos!AR$305*100</f>
        <v>8.2810558329505971E-2</v>
      </c>
      <c r="BO179" s="41">
        <f>+Datos!AS179/Datos!AS$305*100</f>
        <v>9.2661045952438403E-2</v>
      </c>
      <c r="BP179" s="41">
        <f>+Datos!AT179/Datos!AT$305*100</f>
        <v>8.5985606252036523E-2</v>
      </c>
    </row>
    <row r="180" spans="1:68" thickBot="1" x14ac:dyDescent="0.3">
      <c r="A180" s="3">
        <v>177</v>
      </c>
      <c r="B180" s="19">
        <v>17650</v>
      </c>
      <c r="C180" s="4">
        <v>222</v>
      </c>
      <c r="D180" s="4">
        <v>166</v>
      </c>
      <c r="E180" s="4">
        <v>179</v>
      </c>
      <c r="F180" s="4">
        <v>199</v>
      </c>
      <c r="G180" s="4">
        <v>275</v>
      </c>
      <c r="H180" s="4">
        <v>252</v>
      </c>
      <c r="I180" s="4">
        <v>333</v>
      </c>
      <c r="J180" s="4">
        <v>407</v>
      </c>
      <c r="K180" s="4">
        <v>619</v>
      </c>
      <c r="L180" s="4">
        <v>466</v>
      </c>
      <c r="M180" s="4">
        <v>339</v>
      </c>
      <c r="N180" s="4">
        <v>263</v>
      </c>
      <c r="O180" s="4">
        <v>320</v>
      </c>
      <c r="P180" s="4">
        <v>301</v>
      </c>
      <c r="Q180" s="4">
        <v>309</v>
      </c>
      <c r="R180" s="4">
        <v>327</v>
      </c>
      <c r="S180" s="4">
        <v>323</v>
      </c>
      <c r="T180" s="4">
        <v>347</v>
      </c>
      <c r="U180" s="4">
        <v>468</v>
      </c>
      <c r="V180" s="4">
        <v>464</v>
      </c>
      <c r="W180" s="4">
        <v>529</v>
      </c>
      <c r="X180" s="4"/>
      <c r="Y180" s="19">
        <f t="shared" si="2"/>
        <v>17650</v>
      </c>
      <c r="Z180" s="4">
        <v>3.9182226500000006</v>
      </c>
      <c r="AA180" s="4">
        <v>2.9299907999999997</v>
      </c>
      <c r="AB180" s="4">
        <v>3.1596426600000003</v>
      </c>
      <c r="AC180" s="4">
        <v>3.51200446</v>
      </c>
      <c r="AD180" s="4">
        <v>4.8540134200000002</v>
      </c>
      <c r="AE180" s="4">
        <v>4.4482799999999996</v>
      </c>
      <c r="AF180" s="4">
        <v>5.8783462799999988</v>
      </c>
      <c r="AG180" s="4">
        <v>7.1843259599999998</v>
      </c>
      <c r="AH180" s="4">
        <v>10.926629310000001</v>
      </c>
      <c r="AI180" s="4">
        <v>8.2238205399999984</v>
      </c>
      <c r="AJ180" s="4">
        <v>5.9836882799999991</v>
      </c>
      <c r="AK180" s="4">
        <v>4.6416768200000007</v>
      </c>
      <c r="AL180" s="4">
        <v>5.6485635899999993</v>
      </c>
      <c r="AM180" s="4">
        <v>5.31173538</v>
      </c>
      <c r="AN180" s="4">
        <v>5.4534665299999991</v>
      </c>
      <c r="AO180" s="4">
        <v>5.7717032599999998</v>
      </c>
      <c r="AP180" s="4">
        <v>5.7000258499999994</v>
      </c>
      <c r="AQ180" s="4">
        <v>6.1248528000000011</v>
      </c>
      <c r="AR180" s="4">
        <v>8.2602749200000005</v>
      </c>
      <c r="AS180" s="4">
        <v>8.1901509800000003</v>
      </c>
      <c r="AT180" s="4">
        <v>9.3380789700000015</v>
      </c>
      <c r="AU180" s="4"/>
      <c r="AV180" s="41">
        <f>+Datos!Z180/Datos!Z$305*100</f>
        <v>8.1629858705218494E-2</v>
      </c>
      <c r="AW180" s="41">
        <f>+Datos!AA180/Datos!AA$305*100</f>
        <v>7.3276201572063951E-2</v>
      </c>
      <c r="AX180" s="41">
        <f>+Datos!AB180/Datos!AB$305*100</f>
        <v>7.1491368432493888E-2</v>
      </c>
      <c r="AY180" s="41">
        <f>+Datos!AC180/Datos!AC$305*100</f>
        <v>7.0490924104332858E-2</v>
      </c>
      <c r="AZ180" s="41">
        <f>+Datos!AD180/Datos!AD$305*100</f>
        <v>9.091896303219707E-2</v>
      </c>
      <c r="BA180" s="41">
        <f>+Datos!AE180/Datos!AE$305*100</f>
        <v>8.2375006388846303E-2</v>
      </c>
      <c r="BB180" s="41">
        <f>+Datos!AF180/Datos!AF$305*100</f>
        <v>9.1544560404092964E-2</v>
      </c>
      <c r="BC180" s="41">
        <f>+Datos!AG180/Datos!AG$305*100</f>
        <v>9.0190427744852003E-2</v>
      </c>
      <c r="BD180" s="41">
        <f>+Datos!AH180/Datos!AH$305*100</f>
        <v>9.9188494125603405E-2</v>
      </c>
      <c r="BE180" s="41">
        <f>+Datos!AI180/Datos!AI$305*100</f>
        <v>8.7788773509415691E-2</v>
      </c>
      <c r="BF180" s="41">
        <f>+Datos!AJ180/Datos!AJ$305*100</f>
        <v>8.9134037673903488E-2</v>
      </c>
      <c r="BG180" s="41">
        <f>+Datos!AK180/Datos!AK$305*100</f>
        <v>7.7243715398496837E-2</v>
      </c>
      <c r="BH180" s="41">
        <f>+Datos!AL180/Datos!AL$305*100</f>
        <v>8.8634018823748703E-2</v>
      </c>
      <c r="BI180" s="41">
        <f>+Datos!AM180/Datos!AM$305*100</f>
        <v>8.3747446300896602E-2</v>
      </c>
      <c r="BJ180" s="41">
        <f>+Datos!AN180/Datos!AN$305*100</f>
        <v>8.0219495921041231E-2</v>
      </c>
      <c r="BK180" s="41">
        <f>+Datos!AO180/Datos!AO$305*100</f>
        <v>8.4150998739419697E-2</v>
      </c>
      <c r="BL180" s="41">
        <f>+Datos!AP180/Datos!AP$305*100</f>
        <v>7.5171741593430597E-2</v>
      </c>
      <c r="BM180" s="41">
        <f>+Datos!AQ180/Datos!AQ$305*100</f>
        <v>7.7087388489626069E-2</v>
      </c>
      <c r="BN180" s="41">
        <f>+Datos!AR180/Datos!AR$305*100</f>
        <v>9.0220863590266723E-2</v>
      </c>
      <c r="BO180" s="41">
        <f>+Datos!AS180/Datos!AS$305*100</f>
        <v>7.8899600904467571E-2</v>
      </c>
      <c r="BP180" s="41">
        <f>+Datos!AT180/Datos!AT$305*100</f>
        <v>7.8340719094268818E-2</v>
      </c>
    </row>
    <row r="181" spans="1:68" thickBot="1" x14ac:dyDescent="0.3">
      <c r="A181" s="3">
        <v>178</v>
      </c>
      <c r="B181" s="19">
        <v>17750</v>
      </c>
      <c r="C181" s="4">
        <v>254</v>
      </c>
      <c r="D181" s="4">
        <v>181</v>
      </c>
      <c r="E181" s="4">
        <v>206</v>
      </c>
      <c r="F181" s="4">
        <v>229</v>
      </c>
      <c r="G181" s="4">
        <v>243</v>
      </c>
      <c r="H181" s="4">
        <v>262</v>
      </c>
      <c r="I181" s="4">
        <v>312</v>
      </c>
      <c r="J181" s="4">
        <v>412</v>
      </c>
      <c r="K181" s="4">
        <v>533</v>
      </c>
      <c r="L181" s="4">
        <v>471</v>
      </c>
      <c r="M181" s="4">
        <v>341</v>
      </c>
      <c r="N181" s="4">
        <v>281</v>
      </c>
      <c r="O181" s="4">
        <v>273</v>
      </c>
      <c r="P181" s="4">
        <v>251</v>
      </c>
      <c r="Q181" s="4">
        <v>266</v>
      </c>
      <c r="R181" s="4">
        <v>269</v>
      </c>
      <c r="S181" s="4">
        <v>297</v>
      </c>
      <c r="T181" s="4">
        <v>368</v>
      </c>
      <c r="U181" s="4">
        <v>444</v>
      </c>
      <c r="V181" s="4">
        <v>533</v>
      </c>
      <c r="W181" s="4">
        <v>572</v>
      </c>
      <c r="X181" s="4"/>
      <c r="Y181" s="19">
        <f t="shared" si="2"/>
        <v>17750</v>
      </c>
      <c r="Z181" s="4">
        <v>4.5087555099999994</v>
      </c>
      <c r="AA181" s="4">
        <v>3.2124877400000003</v>
      </c>
      <c r="AB181" s="4">
        <v>3.6564957400000004</v>
      </c>
      <c r="AC181" s="4">
        <v>4.0649574899999994</v>
      </c>
      <c r="AD181" s="4">
        <v>4.3133014100000002</v>
      </c>
      <c r="AE181" s="4">
        <v>4.6499399500000003</v>
      </c>
      <c r="AF181" s="4">
        <v>5.5370411199999996</v>
      </c>
      <c r="AG181" s="4">
        <v>7.3129595999999992</v>
      </c>
      <c r="AH181" s="4">
        <v>9.4619552699999989</v>
      </c>
      <c r="AI181" s="4">
        <v>8.3607129800000006</v>
      </c>
      <c r="AJ181" s="4">
        <v>6.0527843100000007</v>
      </c>
      <c r="AK181" s="4">
        <v>4.9881046200000005</v>
      </c>
      <c r="AL181" s="4">
        <v>4.8450718400000001</v>
      </c>
      <c r="AM181" s="4">
        <v>4.45563442</v>
      </c>
      <c r="AN181" s="4">
        <v>4.7208956300000002</v>
      </c>
      <c r="AO181" s="4">
        <v>4.7741167400000002</v>
      </c>
      <c r="AP181" s="4">
        <v>5.2717327799999989</v>
      </c>
      <c r="AQ181" s="4">
        <v>6.5323578300000014</v>
      </c>
      <c r="AR181" s="4">
        <v>7.8815921099999988</v>
      </c>
      <c r="AS181" s="4">
        <v>9.4604009199999997</v>
      </c>
      <c r="AT181" s="4">
        <v>10.15268571</v>
      </c>
      <c r="AU181" s="4"/>
      <c r="AV181" s="41">
        <f>+Datos!Z181/Datos!Z$305*100</f>
        <v>9.3932659803718718E-2</v>
      </c>
      <c r="AW181" s="41">
        <f>+Datos!AA181/Datos!AA$305*100</f>
        <v>8.0341173489017176E-2</v>
      </c>
      <c r="AX181" s="41">
        <f>+Datos!AB181/Datos!AB$305*100</f>
        <v>8.2733369640028975E-2</v>
      </c>
      <c r="AY181" s="41">
        <f>+Datos!AC181/Datos!AC$305*100</f>
        <v>8.158947779779567E-2</v>
      </c>
      <c r="AZ181" s="41">
        <f>+Datos!AD181/Datos!AD$305*100</f>
        <v>8.0791060409246565E-2</v>
      </c>
      <c r="BA181" s="41">
        <f>+Datos!AE181/Datos!AE$305*100</f>
        <v>8.6109425011240692E-2</v>
      </c>
      <c r="BB181" s="41">
        <f>+Datos!AF181/Datos!AF$305*100</f>
        <v>8.6229352801888121E-2</v>
      </c>
      <c r="BC181" s="41">
        <f>+Datos!AG181/Datos!AG$305*100</f>
        <v>9.1805265807402447E-2</v>
      </c>
      <c r="BD181" s="41">
        <f>+Datos!AH181/Datos!AH$305*100</f>
        <v>8.5892645214585117E-2</v>
      </c>
      <c r="BE181" s="41">
        <f>+Datos!AI181/Datos!AI$305*100</f>
        <v>8.9250091804465886E-2</v>
      </c>
      <c r="BF181" s="41">
        <f>+Datos!AJ181/Datos!AJ$305*100</f>
        <v>9.0163303881122633E-2</v>
      </c>
      <c r="BG181" s="41">
        <f>+Datos!AK181/Datos!AK$305*100</f>
        <v>8.3008737701218763E-2</v>
      </c>
      <c r="BH181" s="41">
        <f>+Datos!AL181/Datos!AL$305*100</f>
        <v>7.6026087309919943E-2</v>
      </c>
      <c r="BI181" s="41">
        <f>+Datos!AM181/Datos!AM$305*100</f>
        <v>7.0249735280558445E-2</v>
      </c>
      <c r="BJ181" s="41">
        <f>+Datos!AN181/Datos!AN$305*100</f>
        <v>6.9443511874720615E-2</v>
      </c>
      <c r="BK181" s="41">
        <f>+Datos!AO181/Datos!AO$305*100</f>
        <v>6.9606262427563279E-2</v>
      </c>
      <c r="BL181" s="41">
        <f>+Datos!AP181/Datos!AP$305*100</f>
        <v>6.9523427562662277E-2</v>
      </c>
      <c r="BM181" s="41">
        <f>+Datos!AQ181/Datos!AQ$305*100</f>
        <v>8.2216246208310639E-2</v>
      </c>
      <c r="BN181" s="41">
        <f>+Datos!AR181/Datos!AR$305*100</f>
        <v>8.6084791791703752E-2</v>
      </c>
      <c r="BO181" s="41">
        <f>+Datos!AS181/Datos!AS$305*100</f>
        <v>9.1136519803723795E-2</v>
      </c>
      <c r="BP181" s="41">
        <f>+Datos!AT181/Datos!AT$305*100</f>
        <v>8.5174766867441368E-2</v>
      </c>
    </row>
    <row r="182" spans="1:68" thickBot="1" x14ac:dyDescent="0.3">
      <c r="A182" s="3">
        <v>179</v>
      </c>
      <c r="B182" s="19">
        <v>17850</v>
      </c>
      <c r="C182" s="4">
        <v>225</v>
      </c>
      <c r="D182" s="4">
        <v>168</v>
      </c>
      <c r="E182" s="4">
        <v>188</v>
      </c>
      <c r="F182" s="4">
        <v>240</v>
      </c>
      <c r="G182" s="4">
        <v>266</v>
      </c>
      <c r="H182" s="4">
        <v>250</v>
      </c>
      <c r="I182" s="4">
        <v>332</v>
      </c>
      <c r="J182" s="4">
        <v>417</v>
      </c>
      <c r="K182" s="4">
        <v>586</v>
      </c>
      <c r="L182" s="4">
        <v>463</v>
      </c>
      <c r="M182" s="4">
        <v>330</v>
      </c>
      <c r="N182" s="4">
        <v>270</v>
      </c>
      <c r="O182" s="4">
        <v>277</v>
      </c>
      <c r="P182" s="4">
        <v>229</v>
      </c>
      <c r="Q182" s="4">
        <v>310</v>
      </c>
      <c r="R182" s="4">
        <v>318</v>
      </c>
      <c r="S182" s="4">
        <v>319</v>
      </c>
      <c r="T182" s="4">
        <v>329</v>
      </c>
      <c r="U182" s="4">
        <v>428</v>
      </c>
      <c r="V182" s="4">
        <v>447</v>
      </c>
      <c r="W182" s="4">
        <v>572</v>
      </c>
      <c r="X182" s="4"/>
      <c r="Y182" s="19">
        <f t="shared" si="2"/>
        <v>17850</v>
      </c>
      <c r="Z182" s="4">
        <v>4.0165609399999997</v>
      </c>
      <c r="AA182" s="4">
        <v>2.9990170399999996</v>
      </c>
      <c r="AB182" s="4">
        <v>3.3553405100000004</v>
      </c>
      <c r="AC182" s="4">
        <v>4.2846344199999997</v>
      </c>
      <c r="AD182" s="4">
        <v>4.7485330000000001</v>
      </c>
      <c r="AE182" s="4">
        <v>4.4630376499999995</v>
      </c>
      <c r="AF182" s="4">
        <v>5.9256564100000011</v>
      </c>
      <c r="AG182" s="4">
        <v>7.4435274399999987</v>
      </c>
      <c r="AH182" s="4">
        <v>10.460466530000001</v>
      </c>
      <c r="AI182" s="4">
        <v>8.2649581199999993</v>
      </c>
      <c r="AJ182" s="4">
        <v>5.8895979900000004</v>
      </c>
      <c r="AK182" s="4">
        <v>4.8194545599999996</v>
      </c>
      <c r="AL182" s="4">
        <v>4.9442926400000005</v>
      </c>
      <c r="AM182" s="4">
        <v>4.0877308499999998</v>
      </c>
      <c r="AN182" s="4">
        <v>5.5334165699999991</v>
      </c>
      <c r="AO182" s="4">
        <v>5.6760310899999995</v>
      </c>
      <c r="AP182" s="4">
        <v>5.6947812300000002</v>
      </c>
      <c r="AQ182" s="4">
        <v>5.8721915999999998</v>
      </c>
      <c r="AR182" s="4">
        <v>7.6407179900000006</v>
      </c>
      <c r="AS182" s="4">
        <v>7.9775510700000005</v>
      </c>
      <c r="AT182" s="4">
        <v>10.209337399999999</v>
      </c>
      <c r="AU182" s="4"/>
      <c r="AV182" s="41">
        <f>+Datos!Z182/Datos!Z$305*100</f>
        <v>8.367857860581239E-2</v>
      </c>
      <c r="AW182" s="41">
        <f>+Datos!AA182/Datos!AA$305*100</f>
        <v>7.5002480260721149E-2</v>
      </c>
      <c r="AX182" s="41">
        <f>+Datos!AB182/Datos!AB$305*100</f>
        <v>7.5919308108367542E-2</v>
      </c>
      <c r="AY182" s="41">
        <f>+Datos!AC182/Datos!AC$305*100</f>
        <v>8.5998706196128302E-2</v>
      </c>
      <c r="AZ182" s="41">
        <f>+Datos!AD182/Datos!AD$305*100</f>
        <v>8.8943243235649699E-2</v>
      </c>
      <c r="BA182" s="41">
        <f>+Datos!AE182/Datos!AE$305*100</f>
        <v>8.2648294381741164E-2</v>
      </c>
      <c r="BB182" s="41">
        <f>+Datos!AF182/Datos!AF$305*100</f>
        <v>9.2281329700628981E-2</v>
      </c>
      <c r="BC182" s="41">
        <f>+Datos!AG182/Datos!AG$305*100</f>
        <v>9.3444385385896805E-2</v>
      </c>
      <c r="BD182" s="41">
        <f>+Datos!AH182/Datos!AH$305*100</f>
        <v>9.4956815457481289E-2</v>
      </c>
      <c r="BE182" s="41">
        <f>+Datos!AI182/Datos!AI$305*100</f>
        <v>8.822791462099272E-2</v>
      </c>
      <c r="BF182" s="41">
        <f>+Datos!AJ182/Datos!AJ$305*100</f>
        <v>8.7732452721418552E-2</v>
      </c>
      <c r="BG182" s="41">
        <f>+Datos!AK182/Datos!AK$305*100</f>
        <v>8.0202174956383043E-2</v>
      </c>
      <c r="BH182" s="41">
        <f>+Datos!AL182/Datos!AL$305*100</f>
        <v>7.7583003172649462E-2</v>
      </c>
      <c r="BI182" s="41">
        <f>+Datos!AM182/Datos!AM$305*100</f>
        <v>6.4449185692095484E-2</v>
      </c>
      <c r="BJ182" s="41">
        <f>+Datos!AN182/Datos!AN$305*100</f>
        <v>8.1395546396896459E-2</v>
      </c>
      <c r="BK182" s="41">
        <f>+Datos!AO182/Datos!AO$305*100</f>
        <v>8.2756105707953012E-2</v>
      </c>
      <c r="BL182" s="41">
        <f>+Datos!AP182/Datos!AP$305*100</f>
        <v>7.5102575728262511E-2</v>
      </c>
      <c r="BM182" s="41">
        <f>+Datos!AQ182/Datos!AQ$305*100</f>
        <v>7.390739499155291E-2</v>
      </c>
      <c r="BN182" s="41">
        <f>+Datos!AR182/Datos!AR$305*100</f>
        <v>8.3453902222843573E-2</v>
      </c>
      <c r="BO182" s="41">
        <f>+Datos!AS182/Datos!AS$305*100</f>
        <v>7.6851525344897642E-2</v>
      </c>
      <c r="BP182" s="41">
        <f>+Datos!AT182/Datos!AT$305*100</f>
        <v>8.5650039581108034E-2</v>
      </c>
    </row>
    <row r="183" spans="1:68" thickBot="1" x14ac:dyDescent="0.3">
      <c r="A183" s="3">
        <v>180</v>
      </c>
      <c r="B183" s="19">
        <v>17950</v>
      </c>
      <c r="C183" s="4">
        <v>194</v>
      </c>
      <c r="D183" s="4">
        <v>173</v>
      </c>
      <c r="E183" s="4">
        <v>190</v>
      </c>
      <c r="F183" s="4">
        <v>243</v>
      </c>
      <c r="G183" s="4">
        <v>245</v>
      </c>
      <c r="H183" s="4">
        <v>245</v>
      </c>
      <c r="I183" s="4">
        <v>316</v>
      </c>
      <c r="J183" s="4">
        <v>412</v>
      </c>
      <c r="K183" s="4">
        <v>561</v>
      </c>
      <c r="L183" s="4">
        <v>506</v>
      </c>
      <c r="M183" s="4">
        <v>287</v>
      </c>
      <c r="N183" s="4">
        <v>287</v>
      </c>
      <c r="O183" s="4">
        <v>310</v>
      </c>
      <c r="P183" s="4">
        <v>268</v>
      </c>
      <c r="Q183" s="4">
        <v>304</v>
      </c>
      <c r="R183" s="4">
        <v>299</v>
      </c>
      <c r="S183" s="4">
        <v>299</v>
      </c>
      <c r="T183" s="4">
        <v>329</v>
      </c>
      <c r="U183" s="4">
        <v>424</v>
      </c>
      <c r="V183" s="4">
        <v>461</v>
      </c>
      <c r="W183" s="4">
        <v>545</v>
      </c>
      <c r="X183" s="4"/>
      <c r="Y183" s="19">
        <f t="shared" si="2"/>
        <v>17950</v>
      </c>
      <c r="Z183" s="4">
        <v>3.4830128800000004</v>
      </c>
      <c r="AA183" s="4">
        <v>3.1055267</v>
      </c>
      <c r="AB183" s="4">
        <v>3.4105027199999998</v>
      </c>
      <c r="AC183" s="4">
        <v>4.3611159500000003</v>
      </c>
      <c r="AD183" s="4">
        <v>4.3975845900000001</v>
      </c>
      <c r="AE183" s="4">
        <v>4.3973494500000001</v>
      </c>
      <c r="AF183" s="4">
        <v>5.6724267199999998</v>
      </c>
      <c r="AG183" s="4">
        <v>7.3958158899999997</v>
      </c>
      <c r="AH183" s="4">
        <v>10.07055759</v>
      </c>
      <c r="AI183" s="4">
        <v>9.0832757199999996</v>
      </c>
      <c r="AJ183" s="4">
        <v>5.1520503500000006</v>
      </c>
      <c r="AK183" s="4">
        <v>5.1522538300000003</v>
      </c>
      <c r="AL183" s="4">
        <v>5.5639927100000008</v>
      </c>
      <c r="AM183" s="4">
        <v>4.8111704899999994</v>
      </c>
      <c r="AN183" s="4">
        <v>5.4570916900000004</v>
      </c>
      <c r="AO183" s="4">
        <v>5.3662445500000002</v>
      </c>
      <c r="AP183" s="4">
        <v>5.3669735399999992</v>
      </c>
      <c r="AQ183" s="4">
        <v>5.9049601100000002</v>
      </c>
      <c r="AR183" s="4">
        <v>7.6108077600000001</v>
      </c>
      <c r="AS183" s="4">
        <v>8.2751505299999994</v>
      </c>
      <c r="AT183" s="4">
        <v>9.7826069500000017</v>
      </c>
      <c r="AU183" s="4"/>
      <c r="AV183" s="41">
        <f>+Datos!Z183/Datos!Z$305*100</f>
        <v>7.2562964042601347E-2</v>
      </c>
      <c r="AW183" s="41">
        <f>+Datos!AA183/Datos!AA$305*100</f>
        <v>7.7666182588910032E-2</v>
      </c>
      <c r="AX183" s="41">
        <f>+Datos!AB183/Datos!AB$305*100</f>
        <v>7.7167430856102726E-2</v>
      </c>
      <c r="AY183" s="41">
        <f>+Datos!AC183/Datos!AC$305*100</f>
        <v>8.7533799271327109E-2</v>
      </c>
      <c r="AZ183" s="41">
        <f>+Datos!AD183/Datos!AD$305*100</f>
        <v>8.2369741526007054E-2</v>
      </c>
      <c r="BA183" s="41">
        <f>+Datos!AE183/Datos!AE$305*100</f>
        <v>8.1431854343193277E-2</v>
      </c>
      <c r="BB183" s="41">
        <f>+Datos!AF183/Datos!AF$305*100</f>
        <v>8.8337737481302483E-2</v>
      </c>
      <c r="BC183" s="41">
        <f>+Datos!AG183/Datos!AG$305*100</f>
        <v>9.2845425215265884E-2</v>
      </c>
      <c r="BD183" s="41">
        <f>+Datos!AH183/Datos!AH$305*100</f>
        <v>9.1417345094986641E-2</v>
      </c>
      <c r="BE183" s="41">
        <f>+Datos!AI183/Datos!AI$305*100</f>
        <v>9.6963404177914492E-2</v>
      </c>
      <c r="BF183" s="41">
        <f>+Datos!AJ183/Datos!AJ$305*100</f>
        <v>7.6745817714078471E-2</v>
      </c>
      <c r="BG183" s="41">
        <f>+Datos!AK183/Datos!AK$305*100</f>
        <v>8.5740400277444409E-2</v>
      </c>
      <c r="BH183" s="41">
        <f>+Datos!AL183/Datos!AL$305*100</f>
        <v>8.7306981099834036E-2</v>
      </c>
      <c r="BI183" s="41">
        <f>+Datos!AM183/Datos!AM$305*100</f>
        <v>7.5855292749115316E-2</v>
      </c>
      <c r="BJ183" s="41">
        <f>+Datos!AN183/Datos!AN$305*100</f>
        <v>8.0272821362067301E-2</v>
      </c>
      <c r="BK183" s="41">
        <f>+Datos!AO183/Datos!AO$305*100</f>
        <v>7.8239441291454728E-2</v>
      </c>
      <c r="BL183" s="41">
        <f>+Datos!AP183/Datos!AP$305*100</f>
        <v>7.0779459375199041E-2</v>
      </c>
      <c r="BM183" s="41">
        <f>+Datos!AQ183/Datos!AQ$305*100</f>
        <v>7.4319819411058349E-2</v>
      </c>
      <c r="BN183" s="41">
        <f>+Datos!AR183/Datos!AR$305*100</f>
        <v>8.312721493859232E-2</v>
      </c>
      <c r="BO183" s="41">
        <f>+Datos!AS183/Datos!AS$305*100</f>
        <v>7.9718441801105017E-2</v>
      </c>
      <c r="BP183" s="41">
        <f>+Datos!AT183/Datos!AT$305*100</f>
        <v>8.2070034483719065E-2</v>
      </c>
    </row>
    <row r="184" spans="1:68" thickBot="1" x14ac:dyDescent="0.3">
      <c r="A184" s="3">
        <v>181</v>
      </c>
      <c r="B184" s="19">
        <v>18050</v>
      </c>
      <c r="C184" s="4">
        <v>181</v>
      </c>
      <c r="D184" s="4">
        <v>137</v>
      </c>
      <c r="E184" s="4">
        <v>189</v>
      </c>
      <c r="F184" s="4">
        <v>221</v>
      </c>
      <c r="G184" s="4">
        <v>245</v>
      </c>
      <c r="H184" s="4">
        <v>226</v>
      </c>
      <c r="I184" s="4">
        <v>335</v>
      </c>
      <c r="J184" s="4">
        <v>394</v>
      </c>
      <c r="K184" s="4">
        <v>533</v>
      </c>
      <c r="L184" s="4">
        <v>447</v>
      </c>
      <c r="M184" s="4">
        <v>311</v>
      </c>
      <c r="N184" s="4">
        <v>264</v>
      </c>
      <c r="O184" s="4">
        <v>301</v>
      </c>
      <c r="P184" s="4">
        <v>233</v>
      </c>
      <c r="Q184" s="4">
        <v>247</v>
      </c>
      <c r="R184" s="4">
        <v>271</v>
      </c>
      <c r="S184" s="4">
        <v>288</v>
      </c>
      <c r="T184" s="4">
        <v>299</v>
      </c>
      <c r="U184" s="4">
        <v>377</v>
      </c>
      <c r="V184" s="4">
        <v>495</v>
      </c>
      <c r="W184" s="4">
        <v>514</v>
      </c>
      <c r="X184" s="4"/>
      <c r="Y184" s="19">
        <f t="shared" si="2"/>
        <v>18050</v>
      </c>
      <c r="Z184" s="4">
        <v>3.2671125200000009</v>
      </c>
      <c r="AA184" s="4">
        <v>2.4730745600000001</v>
      </c>
      <c r="AB184" s="4">
        <v>3.4116344000000001</v>
      </c>
      <c r="AC184" s="4">
        <v>3.9880241799999996</v>
      </c>
      <c r="AD184" s="4">
        <v>4.4228862599999994</v>
      </c>
      <c r="AE184" s="4">
        <v>4.0789342900000003</v>
      </c>
      <c r="AF184" s="4">
        <v>6.046780580000001</v>
      </c>
      <c r="AG184" s="4">
        <v>7.1115120399999991</v>
      </c>
      <c r="AH184" s="4">
        <v>9.6208026100000001</v>
      </c>
      <c r="AI184" s="4">
        <v>8.0681093200000014</v>
      </c>
      <c r="AJ184" s="4">
        <v>5.6128938900000005</v>
      </c>
      <c r="AK184" s="4">
        <v>4.76504437</v>
      </c>
      <c r="AL184" s="4">
        <v>5.4335261799999994</v>
      </c>
      <c r="AM184" s="4">
        <v>4.2053182800000002</v>
      </c>
      <c r="AN184" s="4">
        <v>4.4583665199999993</v>
      </c>
      <c r="AO184" s="4">
        <v>4.8915838500000008</v>
      </c>
      <c r="AP184" s="4">
        <v>5.1979240000000004</v>
      </c>
      <c r="AQ184" s="4">
        <v>5.3970522499999998</v>
      </c>
      <c r="AR184" s="4">
        <v>6.8048522599999997</v>
      </c>
      <c r="AS184" s="4">
        <v>8.9344665400000007</v>
      </c>
      <c r="AT184" s="4">
        <v>9.2790100199999994</v>
      </c>
      <c r="AU184" s="4"/>
      <c r="AV184" s="41">
        <f>+Datos!Z184/Datos!Z$305*100</f>
        <v>6.8065027744569434E-2</v>
      </c>
      <c r="AW184" s="41">
        <f>+Datos!AA184/Datos!AA$305*100</f>
        <v>6.1849173711160936E-2</v>
      </c>
      <c r="AX184" s="41">
        <f>+Datos!AB184/Datos!AB$305*100</f>
        <v>7.7193036711110316E-2</v>
      </c>
      <c r="AY184" s="41">
        <f>+Datos!AC184/Datos!AC$305*100</f>
        <v>8.0045316855498608E-2</v>
      </c>
      <c r="AZ184" s="41">
        <f>+Datos!AD184/Datos!AD$305*100</f>
        <v>8.284365896305089E-2</v>
      </c>
      <c r="BA184" s="41">
        <f>+Datos!AE184/Datos!AE$305*100</f>
        <v>7.5535316616407749E-2</v>
      </c>
      <c r="BB184" s="41">
        <f>+Datos!AF184/Datos!AF$305*100</f>
        <v>9.4167618525546684E-2</v>
      </c>
      <c r="BC184" s="41">
        <f>+Datos!AG184/Datos!AG$305*100</f>
        <v>8.9276338012963016E-2</v>
      </c>
      <c r="BD184" s="41">
        <f>+Datos!AH184/Datos!AH$305*100</f>
        <v>8.7334611259506062E-2</v>
      </c>
      <c r="BE184" s="41">
        <f>+Datos!AI184/Datos!AI$305*100</f>
        <v>8.6126565906639557E-2</v>
      </c>
      <c r="BF184" s="41">
        <f>+Datos!AJ184/Datos!AJ$305*100</f>
        <v>8.3610621416074629E-2</v>
      </c>
      <c r="BG184" s="41">
        <f>+Datos!AK184/Datos!AK$305*100</f>
        <v>7.929671656405618E-2</v>
      </c>
      <c r="BH184" s="41">
        <f>+Datos!AL184/Datos!AL$305*100</f>
        <v>8.52597751701068E-2</v>
      </c>
      <c r="BI184" s="41">
        <f>+Datos!AM184/Datos!AM$305*100</f>
        <v>6.6303127252637886E-2</v>
      </c>
      <c r="BJ184" s="41">
        <f>+Datos!AN184/Datos!AN$305*100</f>
        <v>6.5581756649315454E-2</v>
      </c>
      <c r="BK184" s="41">
        <f>+Datos!AO184/Datos!AO$305*100</f>
        <v>7.1318924042383255E-2</v>
      </c>
      <c r="BL184" s="41">
        <f>+Datos!AP184/Datos!AP$305*100</f>
        <v>6.8550039952940067E-2</v>
      </c>
      <c r="BM184" s="41">
        <f>+Datos!AQ184/Datos!AQ$305*100</f>
        <v>6.7927291819088353E-2</v>
      </c>
      <c r="BN184" s="41">
        <f>+Datos!AR184/Datos!AR$305*100</f>
        <v>7.4324360078487334E-2</v>
      </c>
      <c r="BO184" s="41">
        <f>+Datos!AS184/Datos!AS$305*100</f>
        <v>8.6069944989014019E-2</v>
      </c>
      <c r="BP184" s="41">
        <f>+Datos!AT184/Datos!AT$305*100</f>
        <v>7.7845167061135437E-2</v>
      </c>
    </row>
    <row r="185" spans="1:68" thickBot="1" x14ac:dyDescent="0.3">
      <c r="A185" s="3">
        <v>182</v>
      </c>
      <c r="B185" s="19">
        <v>18150</v>
      </c>
      <c r="C185" s="4">
        <v>206</v>
      </c>
      <c r="D185" s="4">
        <v>190</v>
      </c>
      <c r="E185" s="4">
        <v>183</v>
      </c>
      <c r="F185" s="4">
        <v>223</v>
      </c>
      <c r="G185" s="4">
        <v>250</v>
      </c>
      <c r="H185" s="4">
        <v>234</v>
      </c>
      <c r="I185" s="4">
        <v>343</v>
      </c>
      <c r="J185" s="4">
        <v>383</v>
      </c>
      <c r="K185" s="4">
        <v>537</v>
      </c>
      <c r="L185" s="4">
        <v>433</v>
      </c>
      <c r="M185" s="4">
        <v>280</v>
      </c>
      <c r="N185" s="4">
        <v>222</v>
      </c>
      <c r="O185" s="4">
        <v>244</v>
      </c>
      <c r="P185" s="4">
        <v>240</v>
      </c>
      <c r="Q185" s="4">
        <v>266</v>
      </c>
      <c r="R185" s="4">
        <v>258</v>
      </c>
      <c r="S185" s="4">
        <v>285</v>
      </c>
      <c r="T185" s="4">
        <v>331</v>
      </c>
      <c r="U185" s="4">
        <v>398</v>
      </c>
      <c r="V185" s="4">
        <v>476</v>
      </c>
      <c r="W185" s="4">
        <v>534</v>
      </c>
      <c r="X185" s="4"/>
      <c r="Y185" s="19">
        <f t="shared" si="2"/>
        <v>18150</v>
      </c>
      <c r="Z185" s="4">
        <v>3.7386543200000002</v>
      </c>
      <c r="AA185" s="4">
        <v>3.4484851199999995</v>
      </c>
      <c r="AB185" s="4">
        <v>3.3212635799999997</v>
      </c>
      <c r="AC185" s="4">
        <v>4.04717766</v>
      </c>
      <c r="AD185" s="4">
        <v>4.5388824999999997</v>
      </c>
      <c r="AE185" s="4">
        <v>4.2468813899999995</v>
      </c>
      <c r="AF185" s="4">
        <v>6.2248590500000009</v>
      </c>
      <c r="AG185" s="4">
        <v>6.9509607600000001</v>
      </c>
      <c r="AH185" s="4">
        <v>9.7468883799999997</v>
      </c>
      <c r="AI185" s="4">
        <v>7.8584409899999983</v>
      </c>
      <c r="AJ185" s="4">
        <v>5.0814726700000001</v>
      </c>
      <c r="AK185" s="4">
        <v>4.0288598099999993</v>
      </c>
      <c r="AL185" s="4">
        <v>4.4282093300000005</v>
      </c>
      <c r="AM185" s="4">
        <v>4.3561995199999997</v>
      </c>
      <c r="AN185" s="4">
        <v>4.8275829200000002</v>
      </c>
      <c r="AO185" s="4">
        <v>4.6827908099999993</v>
      </c>
      <c r="AP185" s="4">
        <v>5.1729590699999992</v>
      </c>
      <c r="AQ185" s="4">
        <v>6.0075271199999998</v>
      </c>
      <c r="AR185" s="4">
        <v>7.2232875300000003</v>
      </c>
      <c r="AS185" s="4">
        <v>8.63935897</v>
      </c>
      <c r="AT185" s="4">
        <v>9.693240320000001</v>
      </c>
      <c r="AU185" s="4"/>
      <c r="AV185" s="41">
        <f>+Datos!Z185/Datos!Z$305*100</f>
        <v>7.7888841740337222E-2</v>
      </c>
      <c r="AW185" s="41">
        <f>+Datos!AA185/Datos!AA$305*100</f>
        <v>8.6243236931454914E-2</v>
      </c>
      <c r="AX185" s="41">
        <f>+Datos!AB185/Datos!AB$305*100</f>
        <v>7.5148269538557119E-2</v>
      </c>
      <c r="AY185" s="41">
        <f>+Datos!AC185/Datos!AC$305*100</f>
        <v>8.1232611324135812E-2</v>
      </c>
      <c r="AZ185" s="41">
        <f>+Datos!AD185/Datos!AD$305*100</f>
        <v>8.5016347199342146E-2</v>
      </c>
      <c r="BA185" s="41">
        <f>+Datos!AE185/Datos!AE$305*100</f>
        <v>7.8645427363817577E-2</v>
      </c>
      <c r="BB185" s="41">
        <f>+Datos!AF185/Datos!AF$305*100</f>
        <v>9.6940867068091463E-2</v>
      </c>
      <c r="BC185" s="41">
        <f>+Datos!AG185/Datos!AG$305*100</f>
        <v>8.726081300772183E-2</v>
      </c>
      <c r="BD185" s="41">
        <f>+Datos!AH185/Datos!AH$305*100</f>
        <v>8.8479178106440404E-2</v>
      </c>
      <c r="BE185" s="41">
        <f>+Datos!AI185/Datos!AI$305*100</f>
        <v>8.3888369505716195E-2</v>
      </c>
      <c r="BF185" s="41">
        <f>+Datos!AJ185/Datos!AJ$305*100</f>
        <v>7.5694480596621413E-2</v>
      </c>
      <c r="BG185" s="41">
        <f>+Datos!AK185/Datos!AK$305*100</f>
        <v>6.7045620066259137E-2</v>
      </c>
      <c r="BH185" s="41">
        <f>+Datos!AL185/Datos!AL$305*100</f>
        <v>6.948491999020226E-2</v>
      </c>
      <c r="BI185" s="41">
        <f>+Datos!AM185/Datos!AM$305*100</f>
        <v>6.8681995483214658E-2</v>
      </c>
      <c r="BJ185" s="41">
        <f>+Datos!AN185/Datos!AN$305*100</f>
        <v>7.1012862411283253E-2</v>
      </c>
      <c r="BK185" s="41">
        <f>+Datos!AO185/Datos!AO$305*100</f>
        <v>6.8274737247887574E-2</v>
      </c>
      <c r="BL185" s="41">
        <f>+Datos!AP185/Datos!AP$305*100</f>
        <v>6.8220803329064383E-2</v>
      </c>
      <c r="BM185" s="41">
        <f>+Datos!AQ185/Datos!AQ$305*100</f>
        <v>7.5610727650696249E-2</v>
      </c>
      <c r="BN185" s="41">
        <f>+Datos!AR185/Datos!AR$305*100</f>
        <v>7.8894618548289761E-2</v>
      </c>
      <c r="BO185" s="41">
        <f>+Datos!AS185/Datos!AS$305*100</f>
        <v>8.3227034088623364E-2</v>
      </c>
      <c r="BP185" s="41">
        <f>+Datos!AT185/Datos!AT$305*100</f>
        <v>8.1320303615119285E-2</v>
      </c>
    </row>
    <row r="186" spans="1:68" thickBot="1" x14ac:dyDescent="0.3">
      <c r="A186" s="3">
        <v>183</v>
      </c>
      <c r="B186" s="19">
        <v>18250</v>
      </c>
      <c r="C186" s="4">
        <v>198</v>
      </c>
      <c r="D186" s="4">
        <v>169</v>
      </c>
      <c r="E186" s="4">
        <v>175</v>
      </c>
      <c r="F186" s="4">
        <v>256</v>
      </c>
      <c r="G186" s="4">
        <v>238</v>
      </c>
      <c r="H186" s="4">
        <v>300</v>
      </c>
      <c r="I186" s="4">
        <v>298</v>
      </c>
      <c r="J186" s="4">
        <v>368</v>
      </c>
      <c r="K186" s="4">
        <v>520</v>
      </c>
      <c r="L186" s="4">
        <v>432</v>
      </c>
      <c r="M186" s="4">
        <v>289</v>
      </c>
      <c r="N186" s="4">
        <v>297</v>
      </c>
      <c r="O186" s="4">
        <v>252</v>
      </c>
      <c r="P186" s="4">
        <v>234</v>
      </c>
      <c r="Q186" s="4">
        <v>234</v>
      </c>
      <c r="R186" s="4">
        <v>244</v>
      </c>
      <c r="S186" s="4">
        <v>261</v>
      </c>
      <c r="T186" s="4">
        <v>322</v>
      </c>
      <c r="U186" s="4">
        <v>401</v>
      </c>
      <c r="V186" s="4">
        <v>478</v>
      </c>
      <c r="W186" s="4">
        <v>500</v>
      </c>
      <c r="X186" s="4"/>
      <c r="Y186" s="19">
        <f t="shared" si="2"/>
        <v>18250</v>
      </c>
      <c r="Z186" s="4">
        <v>3.6137023800000003</v>
      </c>
      <c r="AA186" s="4">
        <v>3.0846900399999995</v>
      </c>
      <c r="AB186" s="4">
        <v>3.1930107999999993</v>
      </c>
      <c r="AC186" s="4">
        <v>4.6723338800000001</v>
      </c>
      <c r="AD186" s="4">
        <v>4.3432856200000014</v>
      </c>
      <c r="AE186" s="4">
        <v>5.4752966399999998</v>
      </c>
      <c r="AF186" s="4">
        <v>5.4381911499999998</v>
      </c>
      <c r="AG186" s="4">
        <v>6.7159903400000003</v>
      </c>
      <c r="AH186" s="4">
        <v>9.4894402000000007</v>
      </c>
      <c r="AI186" s="4">
        <v>7.8839286899999994</v>
      </c>
      <c r="AJ186" s="4">
        <v>5.2745815299999999</v>
      </c>
      <c r="AK186" s="4">
        <v>5.4195471699999986</v>
      </c>
      <c r="AL186" s="4">
        <v>4.5986045799999999</v>
      </c>
      <c r="AM186" s="4">
        <v>4.2702299399999992</v>
      </c>
      <c r="AN186" s="4">
        <v>4.2707117800000001</v>
      </c>
      <c r="AO186" s="4">
        <v>4.4517065500000008</v>
      </c>
      <c r="AP186" s="4">
        <v>4.7631188399999997</v>
      </c>
      <c r="AQ186" s="4">
        <v>5.8769932999999996</v>
      </c>
      <c r="AR186" s="4">
        <v>7.3181810800000004</v>
      </c>
      <c r="AS186" s="4">
        <v>8.7237395099999997</v>
      </c>
      <c r="AT186" s="4">
        <v>9.1244279299999995</v>
      </c>
      <c r="AU186" s="4"/>
      <c r="AV186" s="41">
        <f>+Datos!Z186/Datos!Z$305*100</f>
        <v>7.5285669302665031E-2</v>
      </c>
      <c r="AW186" s="41">
        <f>+Datos!AA186/Datos!AA$305*100</f>
        <v>7.7145078120510815E-2</v>
      </c>
      <c r="AX186" s="41">
        <f>+Datos!AB186/Datos!AB$305*100</f>
        <v>7.2246369629574508E-2</v>
      </c>
      <c r="AY186" s="41">
        <f>+Datos!AC186/Datos!AC$305*100</f>
        <v>9.3780385724562293E-2</v>
      </c>
      <c r="AZ186" s="41">
        <f>+Datos!AD186/Datos!AD$305*100</f>
        <v>8.1352684995883925E-2</v>
      </c>
      <c r="BA186" s="41">
        <f>+Datos!AE186/Datos!AE$305*100</f>
        <v>0.10139370626418047</v>
      </c>
      <c r="BB186" s="41">
        <f>+Datos!AF186/Datos!AF$305*100</f>
        <v>8.4689944162353578E-2</v>
      </c>
      <c r="BC186" s="41">
        <f>+Datos!AG186/Datos!AG$305*100</f>
        <v>8.4311046696285211E-2</v>
      </c>
      <c r="BD186" s="41">
        <f>+Datos!AH186/Datos!AH$305*100</f>
        <v>8.6142144739141405E-2</v>
      </c>
      <c r="BE186" s="41">
        <f>+Datos!AI186/Datos!AI$305*100</f>
        <v>8.4160449120257011E-2</v>
      </c>
      <c r="BF186" s="41">
        <f>+Datos!AJ186/Datos!AJ$305*100</f>
        <v>7.857106299813725E-2</v>
      </c>
      <c r="BG186" s="41">
        <f>+Datos!AK186/Datos!AK$305*100</f>
        <v>9.0188519240382778E-2</v>
      </c>
      <c r="BH186" s="41">
        <f>+Datos!AL186/Datos!AL$305*100</f>
        <v>7.2158664483884652E-2</v>
      </c>
      <c r="BI186" s="41">
        <f>+Datos!AM186/Datos!AM$305*100</f>
        <v>6.7326556578695906E-2</v>
      </c>
      <c r="BJ186" s="41">
        <f>+Datos!AN186/Datos!AN$305*100</f>
        <v>6.2821389721750581E-2</v>
      </c>
      <c r="BK186" s="41">
        <f>+Datos!AO186/Datos!AO$305*100</f>
        <v>6.4905546145024182E-2</v>
      </c>
      <c r="BL186" s="41">
        <f>+Datos!AP186/Datos!AP$305*100</f>
        <v>6.2815844706964066E-2</v>
      </c>
      <c r="BM186" s="41">
        <f>+Datos!AQ186/Datos!AQ$305*100</f>
        <v>7.3967829180813849E-2</v>
      </c>
      <c r="BN186" s="41">
        <f>+Datos!AR186/Datos!AR$305*100</f>
        <v>7.9931070496083542E-2</v>
      </c>
      <c r="BO186" s="41">
        <f>+Datos!AS186/Datos!AS$305*100</f>
        <v>8.4039911768944639E-2</v>
      </c>
      <c r="BP186" s="41">
        <f>+Datos!AT186/Datos!AT$305*100</f>
        <v>7.6548318734129372E-2</v>
      </c>
    </row>
    <row r="187" spans="1:68" thickBot="1" x14ac:dyDescent="0.3">
      <c r="A187" s="3">
        <v>184</v>
      </c>
      <c r="B187" s="19">
        <v>18350</v>
      </c>
      <c r="C187" s="4">
        <v>207</v>
      </c>
      <c r="D187" s="4">
        <v>170</v>
      </c>
      <c r="E187" s="4">
        <v>161</v>
      </c>
      <c r="F187" s="4">
        <v>223</v>
      </c>
      <c r="G187" s="4">
        <v>218</v>
      </c>
      <c r="H187" s="4">
        <v>259</v>
      </c>
      <c r="I187" s="4">
        <v>299</v>
      </c>
      <c r="J187" s="4">
        <v>400</v>
      </c>
      <c r="K187" s="4">
        <v>493</v>
      </c>
      <c r="L187" s="4">
        <v>428</v>
      </c>
      <c r="M187" s="4">
        <v>288</v>
      </c>
      <c r="N187" s="4">
        <v>263</v>
      </c>
      <c r="O187" s="4">
        <v>265</v>
      </c>
      <c r="P187" s="4">
        <v>206</v>
      </c>
      <c r="Q187" s="4">
        <v>253</v>
      </c>
      <c r="R187" s="4">
        <v>229</v>
      </c>
      <c r="S187" s="4">
        <v>275</v>
      </c>
      <c r="T187" s="4">
        <v>314</v>
      </c>
      <c r="U187" s="4">
        <v>402</v>
      </c>
      <c r="V187" s="4">
        <v>465</v>
      </c>
      <c r="W187" s="4">
        <v>518</v>
      </c>
      <c r="X187" s="4"/>
      <c r="Y187" s="19">
        <f t="shared" si="2"/>
        <v>18350</v>
      </c>
      <c r="Z187" s="4">
        <v>3.7980882699999996</v>
      </c>
      <c r="AA187" s="4">
        <v>3.1201581600000003</v>
      </c>
      <c r="AB187" s="4">
        <v>2.9542296100000005</v>
      </c>
      <c r="AC187" s="4">
        <v>4.0919526599999996</v>
      </c>
      <c r="AD187" s="4">
        <v>4.0002620799999997</v>
      </c>
      <c r="AE187" s="4">
        <v>4.7513575400000008</v>
      </c>
      <c r="AF187" s="4">
        <v>5.4872381700000004</v>
      </c>
      <c r="AG187" s="4">
        <v>7.3406402599999998</v>
      </c>
      <c r="AH187" s="4">
        <v>9.0465556799999991</v>
      </c>
      <c r="AI187" s="4">
        <v>7.8536067200000002</v>
      </c>
      <c r="AJ187" s="4">
        <v>5.2859425299999989</v>
      </c>
      <c r="AK187" s="4">
        <v>4.8260384600000013</v>
      </c>
      <c r="AL187" s="4">
        <v>4.8623272499999999</v>
      </c>
      <c r="AM187" s="4">
        <v>3.7805854899999995</v>
      </c>
      <c r="AN187" s="4">
        <v>4.6424019599999999</v>
      </c>
      <c r="AO187" s="4">
        <v>4.2017015199999994</v>
      </c>
      <c r="AP187" s="4">
        <v>5.0459599500000003</v>
      </c>
      <c r="AQ187" s="4">
        <v>5.7616991000000013</v>
      </c>
      <c r="AR187" s="4">
        <v>7.3771912300000002</v>
      </c>
      <c r="AS187" s="4">
        <v>8.5323751600000008</v>
      </c>
      <c r="AT187" s="4">
        <v>9.5052886700000006</v>
      </c>
      <c r="AU187" s="4"/>
      <c r="AV187" s="41">
        <f>+Datos!Z187/Datos!Z$305*100</f>
        <v>7.9127052371576606E-2</v>
      </c>
      <c r="AW187" s="41">
        <f>+Datos!AA187/Datos!AA$305*100</f>
        <v>7.8032101079935204E-2</v>
      </c>
      <c r="AX187" s="41">
        <f>+Datos!AB187/Datos!AB$305*100</f>
        <v>6.6843608663864781E-2</v>
      </c>
      <c r="AY187" s="41">
        <f>+Datos!AC187/Datos!AC$305*100</f>
        <v>8.2131309250838169E-2</v>
      </c>
      <c r="AZ187" s="41">
        <f>+Datos!AD187/Datos!AD$305*100</f>
        <v>7.4927621475471676E-2</v>
      </c>
      <c r="BA187" s="41">
        <f>+Datos!AE187/Datos!AE$305*100</f>
        <v>8.7987516009152555E-2</v>
      </c>
      <c r="BB187" s="41">
        <f>+Datos!AF187/Datos!AF$305*100</f>
        <v>8.5453762364133753E-2</v>
      </c>
      <c r="BC187" s="41">
        <f>+Datos!AG187/Datos!AG$305*100</f>
        <v>9.2152762646989031E-2</v>
      </c>
      <c r="BD187" s="41">
        <f>+Datos!AH187/Datos!AH$305*100</f>
        <v>8.2121778772288559E-2</v>
      </c>
      <c r="BE187" s="41">
        <f>+Datos!AI187/Datos!AI$305*100</f>
        <v>8.3836763973707193E-2</v>
      </c>
      <c r="BF187" s="41">
        <f>+Datos!AJ187/Datos!AJ$305*100</f>
        <v>7.8740298385180693E-2</v>
      </c>
      <c r="BG187" s="41">
        <f>+Datos!AK187/Datos!AK$305*100</f>
        <v>8.0311739865258441E-2</v>
      </c>
      <c r="BH187" s="41">
        <f>+Datos!AL187/Datos!AL$305*100</f>
        <v>7.6296849302837755E-2</v>
      </c>
      <c r="BI187" s="41">
        <f>+Datos!AM187/Datos!AM$305*100</f>
        <v>5.9606580083385818E-2</v>
      </c>
      <c r="BJ187" s="41">
        <f>+Datos!AN187/Datos!AN$305*100</f>
        <v>6.8288884335383243E-2</v>
      </c>
      <c r="BK187" s="41">
        <f>+Datos!AO187/Datos!AO$305*100</f>
        <v>6.126049164089177E-2</v>
      </c>
      <c r="BL187" s="41">
        <f>+Datos!AP187/Datos!AP$305*100</f>
        <v>6.6545943375362057E-2</v>
      </c>
      <c r="BM187" s="41">
        <f>+Datos!AQ187/Datos!AQ$305*100</f>
        <v>7.2516736546228339E-2</v>
      </c>
      <c r="BN187" s="41">
        <f>+Datos!AR187/Datos!AR$305*100</f>
        <v>8.0575594648748319E-2</v>
      </c>
      <c r="BO187" s="41">
        <f>+Datos!AS187/Datos!AS$305*100</f>
        <v>8.2196408409945174E-2</v>
      </c>
      <c r="BP187" s="41">
        <f>+Datos!AT187/Datos!AT$305*100</f>
        <v>7.9743505275411686E-2</v>
      </c>
    </row>
    <row r="188" spans="1:68" thickBot="1" x14ac:dyDescent="0.3">
      <c r="A188" s="3">
        <v>185</v>
      </c>
      <c r="B188" s="19">
        <v>18450</v>
      </c>
      <c r="C188" s="4">
        <v>226</v>
      </c>
      <c r="D188" s="4">
        <v>159</v>
      </c>
      <c r="E188" s="4">
        <v>170</v>
      </c>
      <c r="F188" s="4">
        <v>222</v>
      </c>
      <c r="G188" s="4">
        <v>233</v>
      </c>
      <c r="H188" s="4">
        <v>256</v>
      </c>
      <c r="I188" s="4">
        <v>282</v>
      </c>
      <c r="J188" s="4">
        <v>382</v>
      </c>
      <c r="K188" s="4">
        <v>542</v>
      </c>
      <c r="L188" s="4">
        <v>438</v>
      </c>
      <c r="M188" s="4">
        <v>308</v>
      </c>
      <c r="N188" s="4">
        <v>274</v>
      </c>
      <c r="O188" s="4">
        <v>245</v>
      </c>
      <c r="P188" s="4">
        <v>260</v>
      </c>
      <c r="Q188" s="4">
        <v>269</v>
      </c>
      <c r="R188" s="4">
        <v>229</v>
      </c>
      <c r="S188" s="4">
        <v>280</v>
      </c>
      <c r="T188" s="4">
        <v>330</v>
      </c>
      <c r="U188" s="4">
        <v>353</v>
      </c>
      <c r="V188" s="4">
        <v>461</v>
      </c>
      <c r="W188" s="4">
        <v>520</v>
      </c>
      <c r="X188" s="4"/>
      <c r="Y188" s="19">
        <f t="shared" si="2"/>
        <v>18450</v>
      </c>
      <c r="Z188" s="4">
        <v>4.16942842</v>
      </c>
      <c r="AA188" s="4">
        <v>2.9338193400000003</v>
      </c>
      <c r="AB188" s="4">
        <v>3.1361135400000002</v>
      </c>
      <c r="AC188" s="4">
        <v>4.09546981</v>
      </c>
      <c r="AD188" s="4">
        <v>4.2988162299999999</v>
      </c>
      <c r="AE188" s="4">
        <v>4.7228396200000002</v>
      </c>
      <c r="AF188" s="4">
        <v>5.20279151</v>
      </c>
      <c r="AG188" s="4">
        <v>7.0475343500000003</v>
      </c>
      <c r="AH188" s="4">
        <v>9.9996036199999985</v>
      </c>
      <c r="AI188" s="4">
        <v>8.0804234800000003</v>
      </c>
      <c r="AJ188" s="4">
        <v>5.6824607899999995</v>
      </c>
      <c r="AK188" s="4">
        <v>5.0557574099999991</v>
      </c>
      <c r="AL188" s="4">
        <v>4.5202146299999999</v>
      </c>
      <c r="AM188" s="4">
        <v>4.7971235099999996</v>
      </c>
      <c r="AN188" s="4">
        <v>4.9623251900000005</v>
      </c>
      <c r="AO188" s="4">
        <v>4.22430299</v>
      </c>
      <c r="AP188" s="4">
        <v>5.1662921999999991</v>
      </c>
      <c r="AQ188" s="4">
        <v>6.0888484199999997</v>
      </c>
      <c r="AR188" s="4">
        <v>6.5123669999999994</v>
      </c>
      <c r="AS188" s="4">
        <v>8.5056587499999985</v>
      </c>
      <c r="AT188" s="4">
        <v>9.5933790899999991</v>
      </c>
      <c r="AU188" s="4"/>
      <c r="AV188" s="41">
        <f>+Datos!Z188/Datos!Z$305*100</f>
        <v>8.6863326362048965E-2</v>
      </c>
      <c r="AW188" s="41">
        <f>+Datos!AA188/Datos!AA$305*100</f>
        <v>7.3371949609486717E-2</v>
      </c>
      <c r="AX188" s="41">
        <f>+Datos!AB188/Datos!AB$305*100</f>
        <v>7.0958988930182598E-2</v>
      </c>
      <c r="AY188" s="41">
        <f>+Datos!AC188/Datos!AC$305*100</f>
        <v>8.2201903453248043E-2</v>
      </c>
      <c r="AZ188" s="41">
        <f>+Datos!AD188/Datos!AD$305*100</f>
        <v>8.0519743164941385E-2</v>
      </c>
      <c r="BA188" s="41">
        <f>+Datos!AE188/Datos!AE$305*100</f>
        <v>8.7459409900230309E-2</v>
      </c>
      <c r="BB188" s="41">
        <f>+Datos!AF188/Datos!AF$305*100</f>
        <v>8.1024022568656359E-2</v>
      </c>
      <c r="BC188" s="41">
        <f>+Datos!AG188/Datos!AG$305*100</f>
        <v>8.8473176344164323E-2</v>
      </c>
      <c r="BD188" s="41">
        <f>+Datos!AH188/Datos!AH$305*100</f>
        <v>9.077324733740165E-2</v>
      </c>
      <c r="BE188" s="41">
        <f>+Datos!AI188/Datos!AI$305*100</f>
        <v>8.6258018799846625E-2</v>
      </c>
      <c r="BF188" s="41">
        <f>+Datos!AJ188/Datos!AJ$305*100</f>
        <v>8.4646901782848116E-2</v>
      </c>
      <c r="BG188" s="41">
        <f>+Datos!AK188/Datos!AK$305*100</f>
        <v>8.4134570683419826E-2</v>
      </c>
      <c r="BH188" s="41">
        <f>+Datos!AL188/Datos!AL$305*100</f>
        <v>7.0928614367038456E-2</v>
      </c>
      <c r="BI188" s="41">
        <f>+Datos!AM188/Datos!AM$305*100</f>
        <v>7.5633821117138095E-2</v>
      </c>
      <c r="BJ188" s="41">
        <f>+Datos!AN188/Datos!AN$305*100</f>
        <v>7.2994896576010562E-2</v>
      </c>
      <c r="BK188" s="41">
        <f>+Datos!AO188/Datos!AO$305*100</f>
        <v>6.1590019370887907E-2</v>
      </c>
      <c r="BL188" s="41">
        <f>+Datos!AP188/Datos!AP$305*100</f>
        <v>6.8132880880628993E-2</v>
      </c>
      <c r="BM188" s="41">
        <f>+Datos!AQ188/Datos!AQ$305*100</f>
        <v>7.6634237414976866E-2</v>
      </c>
      <c r="BN188" s="41">
        <f>+Datos!AR188/Datos!AR$305*100</f>
        <v>7.1129760261872066E-2</v>
      </c>
      <c r="BO188" s="41">
        <f>+Datos!AS188/Datos!AS$305*100</f>
        <v>8.1939036587160979E-2</v>
      </c>
      <c r="BP188" s="41">
        <f>+Datos!AT188/Datos!AT$305*100</f>
        <v>8.0482529529788502E-2</v>
      </c>
    </row>
    <row r="189" spans="1:68" thickBot="1" x14ac:dyDescent="0.3">
      <c r="A189" s="3">
        <v>186</v>
      </c>
      <c r="B189" s="19">
        <v>18550</v>
      </c>
      <c r="C189" s="4">
        <v>203</v>
      </c>
      <c r="D189" s="4">
        <v>155</v>
      </c>
      <c r="E189" s="4">
        <v>199</v>
      </c>
      <c r="F189" s="4">
        <v>203</v>
      </c>
      <c r="G189" s="4">
        <v>262</v>
      </c>
      <c r="H189" s="4">
        <v>232</v>
      </c>
      <c r="I189" s="4">
        <v>281</v>
      </c>
      <c r="J189" s="4">
        <v>400</v>
      </c>
      <c r="K189" s="4">
        <v>536</v>
      </c>
      <c r="L189" s="4">
        <v>454</v>
      </c>
      <c r="M189" s="4">
        <v>312</v>
      </c>
      <c r="N189" s="4">
        <v>242</v>
      </c>
      <c r="O189" s="4">
        <v>229</v>
      </c>
      <c r="P189" s="4">
        <v>205</v>
      </c>
      <c r="Q189" s="4">
        <v>263</v>
      </c>
      <c r="R189" s="4">
        <v>208</v>
      </c>
      <c r="S189" s="4">
        <v>276</v>
      </c>
      <c r="T189" s="4">
        <v>287</v>
      </c>
      <c r="U189" s="4">
        <v>417</v>
      </c>
      <c r="V189" s="4">
        <v>461</v>
      </c>
      <c r="W189" s="4">
        <v>540</v>
      </c>
      <c r="X189" s="4"/>
      <c r="Y189" s="19">
        <f t="shared" si="2"/>
        <v>18550</v>
      </c>
      <c r="Z189" s="4">
        <v>3.7652883799999994</v>
      </c>
      <c r="AA189" s="4">
        <v>2.87558114</v>
      </c>
      <c r="AB189" s="4">
        <v>3.6915971600000002</v>
      </c>
      <c r="AC189" s="4">
        <v>3.7656410499999997</v>
      </c>
      <c r="AD189" s="4">
        <v>4.8600231200000001</v>
      </c>
      <c r="AE189" s="4">
        <v>4.3030842400000004</v>
      </c>
      <c r="AF189" s="4">
        <v>5.2119000800000013</v>
      </c>
      <c r="AG189" s="4">
        <v>7.4204966700000003</v>
      </c>
      <c r="AH189" s="4">
        <v>9.9427549500000012</v>
      </c>
      <c r="AI189" s="4">
        <v>8.4210149300000001</v>
      </c>
      <c r="AJ189" s="4">
        <v>5.7877787600000001</v>
      </c>
      <c r="AK189" s="4">
        <v>4.4893531100000006</v>
      </c>
      <c r="AL189" s="4">
        <v>4.2484008099999997</v>
      </c>
      <c r="AM189" s="4">
        <v>3.80180045</v>
      </c>
      <c r="AN189" s="4">
        <v>4.8789855600000003</v>
      </c>
      <c r="AO189" s="4">
        <v>3.8578651199999996</v>
      </c>
      <c r="AP189" s="4">
        <v>5.1192321900000008</v>
      </c>
      <c r="AQ189" s="4">
        <v>5.3239632500000003</v>
      </c>
      <c r="AR189" s="4">
        <v>7.7351280599999983</v>
      </c>
      <c r="AS189" s="4">
        <v>8.55156472</v>
      </c>
      <c r="AT189" s="4">
        <v>10.016280720000003</v>
      </c>
      <c r="AU189" s="4"/>
      <c r="AV189" s="41">
        <f>+Datos!Z189/Datos!Z$305*100</f>
        <v>7.8443719486895658E-2</v>
      </c>
      <c r="AW189" s="41">
        <f>+Datos!AA189/Datos!AA$305*100</f>
        <v>7.1915469240198801E-2</v>
      </c>
      <c r="AX189" s="41">
        <f>+Datos!AB189/Datos!AB$305*100</f>
        <v>8.3527588740021655E-2</v>
      </c>
      <c r="AY189" s="41">
        <f>+Datos!AC189/Datos!AC$305*100</f>
        <v>7.5581771174547507E-2</v>
      </c>
      <c r="AZ189" s="41">
        <f>+Datos!AD189/Datos!AD$305*100</f>
        <v>9.103152878858399E-2</v>
      </c>
      <c r="BA189" s="41">
        <f>+Datos!AE189/Datos!AE$305*100</f>
        <v>7.968621394375891E-2</v>
      </c>
      <c r="BB189" s="41">
        <f>+Datos!AF189/Datos!AF$305*100</f>
        <v>8.1165871993110483E-2</v>
      </c>
      <c r="BC189" s="41">
        <f>+Datos!AG189/Datos!AG$305*100</f>
        <v>9.3155262229575944E-2</v>
      </c>
      <c r="BD189" s="41">
        <f>+Datos!AH189/Datos!AH$305*100</f>
        <v>9.0257193043770362E-2</v>
      </c>
      <c r="BE189" s="41">
        <f>+Datos!AI189/Datos!AI$305*100</f>
        <v>8.989381137555541E-2</v>
      </c>
      <c r="BF189" s="41">
        <f>+Datos!AJ189/Datos!AJ$305*100</f>
        <v>8.6215736164995949E-2</v>
      </c>
      <c r="BG189" s="41">
        <f>+Datos!AK189/Datos!AK$305*100</f>
        <v>7.4708844971287047E-2</v>
      </c>
      <c r="BH189" s="41">
        <f>+Datos!AL189/Datos!AL$305*100</f>
        <v>6.6663467864822107E-2</v>
      </c>
      <c r="BI189" s="41">
        <f>+Datos!AM189/Datos!AM$305*100</f>
        <v>5.9941065632132355E-2</v>
      </c>
      <c r="BJ189" s="41">
        <f>+Datos!AN189/Datos!AN$305*100</f>
        <v>7.1768985850773917E-2</v>
      </c>
      <c r="BK189" s="41">
        <f>+Datos!AO189/Datos!AO$305*100</f>
        <v>5.6247382830622382E-2</v>
      </c>
      <c r="BL189" s="41">
        <f>+Datos!AP189/Datos!AP$305*100</f>
        <v>6.751225511432582E-2</v>
      </c>
      <c r="BM189" s="41">
        <f>+Datos!AQ189/Datos!AQ$305*100</f>
        <v>6.7007393770711049E-2</v>
      </c>
      <c r="BN189" s="41">
        <f>+Datos!AR189/Datos!AR$305*100</f>
        <v>8.4485073476768049E-2</v>
      </c>
      <c r="BO189" s="41">
        <f>+Datos!AS189/Datos!AS$305*100</f>
        <v>8.2381270524114925E-2</v>
      </c>
      <c r="BP189" s="41">
        <f>+Datos!AT189/Datos!AT$305*100</f>
        <v>8.4030413190525927E-2</v>
      </c>
    </row>
    <row r="190" spans="1:68" thickBot="1" x14ac:dyDescent="0.3">
      <c r="A190" s="3">
        <v>187</v>
      </c>
      <c r="B190" s="19">
        <v>18650</v>
      </c>
      <c r="C190" s="4">
        <v>194</v>
      </c>
      <c r="D190" s="4">
        <v>150</v>
      </c>
      <c r="E190" s="4">
        <v>172</v>
      </c>
      <c r="F190" s="4">
        <v>201</v>
      </c>
      <c r="G190" s="4">
        <v>233</v>
      </c>
      <c r="H190" s="4">
        <v>253</v>
      </c>
      <c r="I190" s="4">
        <v>270</v>
      </c>
      <c r="J190" s="4">
        <v>361</v>
      </c>
      <c r="K190" s="4">
        <v>507</v>
      </c>
      <c r="L190" s="4">
        <v>427</v>
      </c>
      <c r="M190" s="4">
        <v>292</v>
      </c>
      <c r="N190" s="4">
        <v>248</v>
      </c>
      <c r="O190" s="4">
        <v>276</v>
      </c>
      <c r="P190" s="4">
        <v>234</v>
      </c>
      <c r="Q190" s="4">
        <v>253</v>
      </c>
      <c r="R190" s="4">
        <v>211</v>
      </c>
      <c r="S190" s="4">
        <v>261</v>
      </c>
      <c r="T190" s="4">
        <v>361</v>
      </c>
      <c r="U190" s="4">
        <v>397</v>
      </c>
      <c r="V190" s="4">
        <v>445</v>
      </c>
      <c r="W190" s="4">
        <v>466</v>
      </c>
      <c r="X190" s="4"/>
      <c r="Y190" s="19">
        <f t="shared" si="2"/>
        <v>18650</v>
      </c>
      <c r="Z190" s="4">
        <v>3.6180079100000002</v>
      </c>
      <c r="AA190" s="4">
        <v>2.7969385799999995</v>
      </c>
      <c r="AB190" s="4">
        <v>3.2083432499999995</v>
      </c>
      <c r="AC190" s="4">
        <v>3.7484449899999994</v>
      </c>
      <c r="AD190" s="4">
        <v>4.3450605800000002</v>
      </c>
      <c r="AE190" s="4">
        <v>4.7180960200000008</v>
      </c>
      <c r="AF190" s="4">
        <v>5.0356203300000004</v>
      </c>
      <c r="AG190" s="4">
        <v>6.7329394800000006</v>
      </c>
      <c r="AH190" s="4">
        <v>9.4562489999999997</v>
      </c>
      <c r="AI190" s="4">
        <v>7.9641102299999984</v>
      </c>
      <c r="AJ190" s="4">
        <v>5.4460237199999995</v>
      </c>
      <c r="AK190" s="4">
        <v>4.6251556899999997</v>
      </c>
      <c r="AL190" s="4">
        <v>5.1473432900000002</v>
      </c>
      <c r="AM190" s="4">
        <v>4.3640135299999994</v>
      </c>
      <c r="AN190" s="4">
        <v>4.7180940699999994</v>
      </c>
      <c r="AO190" s="4">
        <v>3.9353312499999999</v>
      </c>
      <c r="AP190" s="4">
        <v>4.8673532700000006</v>
      </c>
      <c r="AQ190" s="4">
        <v>6.7325695199999984</v>
      </c>
      <c r="AR190" s="4">
        <v>7.4046468899999986</v>
      </c>
      <c r="AS190" s="4">
        <v>8.2999993700000019</v>
      </c>
      <c r="AT190" s="4">
        <v>8.690713109999999</v>
      </c>
      <c r="AU190" s="4"/>
      <c r="AV190" s="41">
        <f>+Datos!Z190/Datos!Z$305*100</f>
        <v>7.5375368086257902E-2</v>
      </c>
      <c r="AW190" s="41">
        <f>+Datos!AA190/Datos!AA$305*100</f>
        <v>6.9948695802308433E-2</v>
      </c>
      <c r="AX190" s="41">
        <f>+Datos!AB190/Datos!AB$305*100</f>
        <v>7.2593287920620364E-2</v>
      </c>
      <c r="AY190" s="41">
        <f>+Datos!AC190/Datos!AC$305*100</f>
        <v>7.5236621794995309E-2</v>
      </c>
      <c r="AZ190" s="41">
        <f>+Datos!AD190/Datos!AD$305*100</f>
        <v>8.1385931200346109E-2</v>
      </c>
      <c r="BA190" s="41">
        <f>+Datos!AE190/Datos!AE$305*100</f>
        <v>8.7371566041411608E-2</v>
      </c>
      <c r="BB190" s="41">
        <f>+Datos!AF190/Datos!AF$305*100</f>
        <v>7.8420635245694245E-2</v>
      </c>
      <c r="BC190" s="41">
        <f>+Datos!AG190/Datos!AG$305*100</f>
        <v>8.4523822424310141E-2</v>
      </c>
      <c r="BD190" s="41">
        <f>+Datos!AH190/Datos!AH$305*100</f>
        <v>8.584084549553947E-2</v>
      </c>
      <c r="BE190" s="41">
        <f>+Datos!AI190/Datos!AI$305*100</f>
        <v>8.5016382079939043E-2</v>
      </c>
      <c r="BF190" s="41">
        <f>+Datos!AJ190/Datos!AJ$305*100</f>
        <v>8.1124895000621935E-2</v>
      </c>
      <c r="BG190" s="41">
        <f>+Datos!AK190/Datos!AK$305*100</f>
        <v>7.6968781680948256E-2</v>
      </c>
      <c r="BH190" s="41">
        <f>+Datos!AL190/Datos!AL$305*100</f>
        <v>8.0769157466129657E-2</v>
      </c>
      <c r="BI190" s="41">
        <f>+Datos!AM190/Datos!AM$305*100</f>
        <v>6.880519502838281E-2</v>
      </c>
      <c r="BJ190" s="41">
        <f>+Datos!AN190/Datos!AN$305*100</f>
        <v>6.9402301439164385E-2</v>
      </c>
      <c r="BK190" s="41">
        <f>+Datos!AO190/Datos!AO$305*100</f>
        <v>5.7376833170378366E-2</v>
      </c>
      <c r="BL190" s="41">
        <f>+Datos!AP190/Datos!AP$305*100</f>
        <v>6.4190484724973559E-2</v>
      </c>
      <c r="BM190" s="41">
        <f>+Datos!AQ190/Datos!AQ$305*100</f>
        <v>8.4736110249319804E-2</v>
      </c>
      <c r="BN190" s="41">
        <f>+Datos!AR190/Datos!AR$305*100</f>
        <v>8.0875472483279351E-2</v>
      </c>
      <c r="BO190" s="41">
        <f>+Datos!AS190/Datos!AS$305*100</f>
        <v>7.9957822438131959E-2</v>
      </c>
      <c r="BP190" s="41">
        <f>+Datos!AT190/Datos!AT$305*100</f>
        <v>7.290971908319481E-2</v>
      </c>
    </row>
    <row r="191" spans="1:68" thickBot="1" x14ac:dyDescent="0.3">
      <c r="A191" s="3">
        <v>188</v>
      </c>
      <c r="B191" s="19">
        <v>18750</v>
      </c>
      <c r="C191" s="4">
        <v>196</v>
      </c>
      <c r="D191" s="4">
        <v>152</v>
      </c>
      <c r="E191" s="4">
        <v>175</v>
      </c>
      <c r="F191" s="4">
        <v>206</v>
      </c>
      <c r="G191" s="4">
        <v>246</v>
      </c>
      <c r="H191" s="4">
        <v>245</v>
      </c>
      <c r="I191" s="4">
        <v>303</v>
      </c>
      <c r="J191" s="4">
        <v>346</v>
      </c>
      <c r="K191" s="4">
        <v>514</v>
      </c>
      <c r="L191" s="4">
        <v>437</v>
      </c>
      <c r="M191" s="4">
        <v>280</v>
      </c>
      <c r="N191" s="4">
        <v>262</v>
      </c>
      <c r="O191" s="4">
        <v>247</v>
      </c>
      <c r="P191" s="4">
        <v>214</v>
      </c>
      <c r="Q191" s="4">
        <v>247</v>
      </c>
      <c r="R191" s="4">
        <v>234</v>
      </c>
      <c r="S191" s="4">
        <v>263</v>
      </c>
      <c r="T191" s="4">
        <v>305</v>
      </c>
      <c r="U191" s="4">
        <v>397</v>
      </c>
      <c r="V191" s="4">
        <v>431</v>
      </c>
      <c r="W191" s="4">
        <v>507</v>
      </c>
      <c r="X191" s="4"/>
      <c r="Y191" s="19">
        <f t="shared" si="2"/>
        <v>18750</v>
      </c>
      <c r="Z191" s="4">
        <v>3.6750946600000005</v>
      </c>
      <c r="AA191" s="4">
        <v>2.8490009300000003</v>
      </c>
      <c r="AB191" s="4">
        <v>3.2808847800000001</v>
      </c>
      <c r="AC191" s="4">
        <v>3.8630230800000001</v>
      </c>
      <c r="AD191" s="4">
        <v>4.6127762800000003</v>
      </c>
      <c r="AE191" s="4">
        <v>4.5934361000000008</v>
      </c>
      <c r="AF191" s="4">
        <v>5.6805154900000003</v>
      </c>
      <c r="AG191" s="4">
        <v>6.4873163499999986</v>
      </c>
      <c r="AH191" s="4">
        <v>9.6388153500000016</v>
      </c>
      <c r="AI191" s="4">
        <v>8.1932536700000007</v>
      </c>
      <c r="AJ191" s="4">
        <v>5.2493360699999991</v>
      </c>
      <c r="AK191" s="4">
        <v>4.9131129800000002</v>
      </c>
      <c r="AL191" s="4">
        <v>4.6321304800000007</v>
      </c>
      <c r="AM191" s="4">
        <v>4.0129675999999996</v>
      </c>
      <c r="AN191" s="4">
        <v>4.6303636299999997</v>
      </c>
      <c r="AO191" s="4">
        <v>4.3867127100000003</v>
      </c>
      <c r="AP191" s="4">
        <v>4.9322248200000001</v>
      </c>
      <c r="AQ191" s="4">
        <v>5.7182402299999993</v>
      </c>
      <c r="AR191" s="4">
        <v>7.4440882999999989</v>
      </c>
      <c r="AS191" s="4">
        <v>8.0815402800000005</v>
      </c>
      <c r="AT191" s="4">
        <v>9.5059649099999994</v>
      </c>
      <c r="AU191" s="4"/>
      <c r="AV191" s="41">
        <f>+Datos!Z191/Datos!Z$305*100</f>
        <v>7.6564678585608961E-2</v>
      </c>
      <c r="AW191" s="41">
        <f>+Datos!AA191/Datos!AA$305*100</f>
        <v>7.125072420898991E-2</v>
      </c>
      <c r="AX191" s="41">
        <f>+Datos!AB191/Datos!AB$305*100</f>
        <v>7.4234642278042176E-2</v>
      </c>
      <c r="AY191" s="41">
        <f>+Datos!AC191/Datos!AC$305*100</f>
        <v>7.7536367008362569E-2</v>
      </c>
      <c r="AZ191" s="41">
        <f>+Datos!AD191/Datos!AD$305*100</f>
        <v>8.6400427808688576E-2</v>
      </c>
      <c r="BA191" s="41">
        <f>+Datos!AE191/Datos!AE$305*100</f>
        <v>8.5063064394385546E-2</v>
      </c>
      <c r="BB191" s="41">
        <f>+Datos!AF191/Datos!AF$305*100</f>
        <v>8.8463705374071777E-2</v>
      </c>
      <c r="BC191" s="41">
        <f>+Datos!AG191/Datos!AG$305*100</f>
        <v>8.1440324364496386E-2</v>
      </c>
      <c r="BD191" s="41">
        <f>+Datos!AH191/Datos!AH$305*100</f>
        <v>8.7498125231197307E-2</v>
      </c>
      <c r="BE191" s="41">
        <f>+Datos!AI191/Datos!AI$305*100</f>
        <v>8.7462474070575863E-2</v>
      </c>
      <c r="BF191" s="41">
        <f>+Datos!AJ191/Datos!AJ$305*100</f>
        <v>7.8195002334974645E-2</v>
      </c>
      <c r="BG191" s="41">
        <f>+Datos!AK191/Datos!AK$305*100</f>
        <v>8.176077643160444E-2</v>
      </c>
      <c r="BH191" s="41">
        <f>+Datos!AL191/Datos!AL$305*100</f>
        <v>7.2684733670207335E-2</v>
      </c>
      <c r="BI191" s="41">
        <f>+Datos!AM191/Datos!AM$305*100</f>
        <v>6.3270431327141496E-2</v>
      </c>
      <c r="BJ191" s="41">
        <f>+Datos!AN191/Datos!AN$305*100</f>
        <v>6.8111802701340263E-2</v>
      </c>
      <c r="BK191" s="41">
        <f>+Datos!AO191/Datos!AO$305*100</f>
        <v>6.3957940853911183E-2</v>
      </c>
      <c r="BL191" s="41">
        <f>+Datos!AP191/Datos!AP$305*100</f>
        <v>6.5046008457969498E-2</v>
      </c>
      <c r="BM191" s="41">
        <f>+Datos!AQ191/Datos!AQ$305*100</f>
        <v>7.1969763271211781E-2</v>
      </c>
      <c r="BN191" s="41">
        <f>+Datos!AR191/Datos!AR$305*100</f>
        <v>8.1306261785800277E-2</v>
      </c>
      <c r="BO191" s="41">
        <f>+Datos!AS191/Datos!AS$305*100</f>
        <v>7.7853302624389359E-2</v>
      </c>
      <c r="BP191" s="41">
        <f>+Datos!AT191/Datos!AT$305*100</f>
        <v>7.9749178511636237E-2</v>
      </c>
    </row>
    <row r="192" spans="1:68" thickBot="1" x14ac:dyDescent="0.3">
      <c r="A192" s="3">
        <v>189</v>
      </c>
      <c r="B192" s="19">
        <v>18850</v>
      </c>
      <c r="C192" s="4">
        <v>170</v>
      </c>
      <c r="D192" s="4">
        <v>160</v>
      </c>
      <c r="E192" s="4">
        <v>162</v>
      </c>
      <c r="F192" s="4">
        <v>213</v>
      </c>
      <c r="G192" s="4">
        <v>232</v>
      </c>
      <c r="H192" s="4">
        <v>207</v>
      </c>
      <c r="I192" s="4">
        <v>279</v>
      </c>
      <c r="J192" s="4">
        <v>345</v>
      </c>
      <c r="K192" s="4">
        <v>503</v>
      </c>
      <c r="L192" s="4">
        <v>370</v>
      </c>
      <c r="M192" s="4">
        <v>262</v>
      </c>
      <c r="N192" s="4">
        <v>243</v>
      </c>
      <c r="O192" s="4">
        <v>215</v>
      </c>
      <c r="P192" s="4">
        <v>227</v>
      </c>
      <c r="Q192" s="4">
        <v>258</v>
      </c>
      <c r="R192" s="4">
        <v>222</v>
      </c>
      <c r="S192" s="4">
        <v>248</v>
      </c>
      <c r="T192" s="4">
        <v>303</v>
      </c>
      <c r="U192" s="4">
        <v>366</v>
      </c>
      <c r="V192" s="4">
        <v>412</v>
      </c>
      <c r="W192" s="4">
        <v>509</v>
      </c>
      <c r="X192" s="4"/>
      <c r="Y192" s="19">
        <f t="shared" si="2"/>
        <v>18850</v>
      </c>
      <c r="Z192" s="4">
        <v>3.2047049199999997</v>
      </c>
      <c r="AA192" s="4">
        <v>3.0159725399999999</v>
      </c>
      <c r="AB192" s="4">
        <v>3.0539685299999997</v>
      </c>
      <c r="AC192" s="4">
        <v>4.0154979499999994</v>
      </c>
      <c r="AD192" s="4">
        <v>4.3731277899999998</v>
      </c>
      <c r="AE192" s="4">
        <v>3.9027899699999997</v>
      </c>
      <c r="AF192" s="4">
        <v>5.2581694600000013</v>
      </c>
      <c r="AG192" s="4">
        <v>6.502886600000001</v>
      </c>
      <c r="AH192" s="4">
        <v>9.4821057800000013</v>
      </c>
      <c r="AI192" s="4">
        <v>6.9742516200000004</v>
      </c>
      <c r="AJ192" s="4">
        <v>4.9381098799999998</v>
      </c>
      <c r="AK192" s="4">
        <v>4.5799968299999998</v>
      </c>
      <c r="AL192" s="4">
        <v>4.0531683000000003</v>
      </c>
      <c r="AM192" s="4">
        <v>4.2789382700000003</v>
      </c>
      <c r="AN192" s="4">
        <v>4.8633617500000001</v>
      </c>
      <c r="AO192" s="4">
        <v>4.1850291999999998</v>
      </c>
      <c r="AP192" s="4">
        <v>4.6752128700000002</v>
      </c>
      <c r="AQ192" s="4">
        <v>5.71183906</v>
      </c>
      <c r="AR192" s="4">
        <v>6.8986678699999997</v>
      </c>
      <c r="AS192" s="4">
        <v>7.7671054100000001</v>
      </c>
      <c r="AT192" s="4">
        <v>9.5948288799999997</v>
      </c>
      <c r="AU192" s="4"/>
      <c r="AV192" s="41">
        <f>+Datos!Z192/Datos!Z$305*100</f>
        <v>6.6764865904575005E-2</v>
      </c>
      <c r="AW192" s="41">
        <f>+Datos!AA192/Datos!AA$305*100</f>
        <v>7.5426520717010351E-2</v>
      </c>
      <c r="AX192" s="41">
        <f>+Datos!AB192/Datos!AB$305*100</f>
        <v>6.9100342302465229E-2</v>
      </c>
      <c r="AY192" s="41">
        <f>+Datos!AC192/Datos!AC$305*100</f>
        <v>8.0596754491181408E-2</v>
      </c>
      <c r="AZ192" s="41">
        <f>+Datos!AD192/Datos!AD$305*100</f>
        <v>8.191164907699898E-2</v>
      </c>
      <c r="BA192" s="41">
        <f>+Datos!AE192/Datos!AE$305*100</f>
        <v>7.2273406510623278E-2</v>
      </c>
      <c r="BB192" s="41">
        <f>+Datos!AF192/Datos!AF$305*100</f>
        <v>8.1886433499784764E-2</v>
      </c>
      <c r="BC192" s="41">
        <f>+Datos!AG192/Datos!AG$305*100</f>
        <v>8.1635789814618387E-2</v>
      </c>
      <c r="BD192" s="41">
        <f>+Datos!AH192/Datos!AH$305*100</f>
        <v>8.6075565187987535E-2</v>
      </c>
      <c r="BE192" s="41">
        <f>+Datos!AI192/Datos!AI$305*100</f>
        <v>7.4449702895128561E-2</v>
      </c>
      <c r="BF192" s="41">
        <f>+Datos!AJ192/Datos!AJ$305*100</f>
        <v>7.3558924109227666E-2</v>
      </c>
      <c r="BG192" s="41">
        <f>+Datos!AK192/Datos!AK$305*100</f>
        <v>7.6217277803183561E-2</v>
      </c>
      <c r="BH192" s="41">
        <f>+Datos!AL192/Datos!AL$305*100</f>
        <v>6.3599991338332718E-2</v>
      </c>
      <c r="BI192" s="41">
        <f>+Datos!AM192/Datos!AM$305*100</f>
        <v>6.7463856415165835E-2</v>
      </c>
      <c r="BJ192" s="41">
        <f>+Datos!AN192/Datos!AN$305*100</f>
        <v>7.1539162461252512E-2</v>
      </c>
      <c r="BK192" s="41">
        <f>+Datos!AO192/Datos!AO$305*100</f>
        <v>6.1017410471243566E-2</v>
      </c>
      <c r="BL192" s="41">
        <f>+Datos!AP192/Datos!AP$305*100</f>
        <v>6.165654384846711E-2</v>
      </c>
      <c r="BM192" s="41">
        <f>+Datos!AQ192/Datos!AQ$305*100</f>
        <v>7.1889198154842279E-2</v>
      </c>
      <c r="BN192" s="41">
        <f>+Datos!AR192/Datos!AR$305*100</f>
        <v>7.5349038486218559E-2</v>
      </c>
      <c r="BO192" s="41">
        <f>+Datos!AS192/Datos!AS$305*100</f>
        <v>7.4824202695214656E-2</v>
      </c>
      <c r="BP192" s="41">
        <f>+Datos!AT192/Datos!AT$305*100</f>
        <v>8.0494692373077853E-2</v>
      </c>
    </row>
    <row r="193" spans="1:68" thickBot="1" x14ac:dyDescent="0.3">
      <c r="A193" s="3">
        <v>190</v>
      </c>
      <c r="B193" s="19">
        <v>18950</v>
      </c>
      <c r="C193" s="4">
        <v>185</v>
      </c>
      <c r="D193" s="4">
        <v>158</v>
      </c>
      <c r="E193" s="4">
        <v>190</v>
      </c>
      <c r="F193" s="4">
        <v>201</v>
      </c>
      <c r="G193" s="4">
        <v>232</v>
      </c>
      <c r="H193" s="4">
        <v>242</v>
      </c>
      <c r="I193" s="4">
        <v>245</v>
      </c>
      <c r="J193" s="4">
        <v>318</v>
      </c>
      <c r="K193" s="4">
        <v>544</v>
      </c>
      <c r="L193" s="4">
        <v>414</v>
      </c>
      <c r="M193" s="4">
        <v>269</v>
      </c>
      <c r="N193" s="4">
        <v>209</v>
      </c>
      <c r="O193" s="4">
        <v>224</v>
      </c>
      <c r="P193" s="4">
        <v>240</v>
      </c>
      <c r="Q193" s="4">
        <v>233</v>
      </c>
      <c r="R193" s="4">
        <v>224</v>
      </c>
      <c r="S193" s="4">
        <v>272</v>
      </c>
      <c r="T193" s="4">
        <v>291</v>
      </c>
      <c r="U193" s="4">
        <v>358</v>
      </c>
      <c r="V193" s="4">
        <v>411</v>
      </c>
      <c r="W193" s="4">
        <v>517</v>
      </c>
      <c r="X193" s="4"/>
      <c r="Y193" s="19">
        <f t="shared" si="2"/>
        <v>18950</v>
      </c>
      <c r="Z193" s="4">
        <v>3.5057078800000001</v>
      </c>
      <c r="AA193" s="4">
        <v>2.9934026499999997</v>
      </c>
      <c r="AB193" s="4">
        <v>3.5998541700000004</v>
      </c>
      <c r="AC193" s="4">
        <v>3.8093634799999996</v>
      </c>
      <c r="AD193" s="4">
        <v>4.3970530300000004</v>
      </c>
      <c r="AE193" s="4">
        <v>4.5866410599999998</v>
      </c>
      <c r="AF193" s="4">
        <v>4.6432320200000001</v>
      </c>
      <c r="AG193" s="4">
        <v>6.0263066199999997</v>
      </c>
      <c r="AH193" s="4">
        <v>10.309197059999999</v>
      </c>
      <c r="AI193" s="4">
        <v>7.8459855899999997</v>
      </c>
      <c r="AJ193" s="4">
        <v>5.0977893199999995</v>
      </c>
      <c r="AK193" s="4">
        <v>3.9601700799999997</v>
      </c>
      <c r="AL193" s="4">
        <v>4.2445733600000004</v>
      </c>
      <c r="AM193" s="4">
        <v>4.5479979500000001</v>
      </c>
      <c r="AN193" s="4">
        <v>4.4153752500000003</v>
      </c>
      <c r="AO193" s="4">
        <v>4.244652659999999</v>
      </c>
      <c r="AP193" s="4">
        <v>5.1535446</v>
      </c>
      <c r="AQ193" s="4">
        <v>5.5142831599999989</v>
      </c>
      <c r="AR193" s="4">
        <v>6.7847109000000003</v>
      </c>
      <c r="AS193" s="4">
        <v>7.7884169399999994</v>
      </c>
      <c r="AT193" s="4">
        <v>9.7964398900000003</v>
      </c>
      <c r="AU193" s="4"/>
      <c r="AV193" s="41">
        <f>+Datos!Z193/Datos!Z$305*100</f>
        <v>7.3035777817825401E-2</v>
      </c>
      <c r="AW193" s="41">
        <f>+Datos!AA193/Datos!AA$305*100</f>
        <v>7.4862069863069328E-2</v>
      </c>
      <c r="AX193" s="41">
        <f>+Datos!AB193/Datos!AB$305*100</f>
        <v>8.1451774287260539E-2</v>
      </c>
      <c r="AY193" s="41">
        <f>+Datos!AC193/Datos!AC$305*100</f>
        <v>7.6459342524438964E-2</v>
      </c>
      <c r="AZ193" s="41">
        <f>+Datos!AD193/Datos!AD$305*100</f>
        <v>8.2359785046737702E-2</v>
      </c>
      <c r="BA193" s="41">
        <f>+Datos!AE193/Datos!AE$305*100</f>
        <v>8.4937231159199697E-2</v>
      </c>
      <c r="BB193" s="41">
        <f>+Datos!AF193/Datos!AF$305*100</f>
        <v>7.2309900417283468E-2</v>
      </c>
      <c r="BC193" s="41">
        <f>+Datos!AG193/Datos!AG$305*100</f>
        <v>7.5652910907098275E-2</v>
      </c>
      <c r="BD193" s="41">
        <f>+Datos!AH193/Datos!AH$305*100</f>
        <v>9.3583638926019147E-2</v>
      </c>
      <c r="BE193" s="41">
        <f>+Datos!AI193/Datos!AI$305*100</f>
        <v>8.375540888428111E-2</v>
      </c>
      <c r="BF193" s="41">
        <f>+Datos!AJ193/Datos!AJ$305*100</f>
        <v>7.5937536188382934E-2</v>
      </c>
      <c r="BG193" s="41">
        <f>+Datos!AK193/Datos!AK$305*100</f>
        <v>6.5902531014462654E-2</v>
      </c>
      <c r="BH193" s="41">
        <f>+Datos!AL193/Datos!AL$305*100</f>
        <v>6.6603409715534842E-2</v>
      </c>
      <c r="BI193" s="41">
        <f>+Datos!AM193/Datos!AM$305*100</f>
        <v>7.1705984362160149E-2</v>
      </c>
      <c r="BJ193" s="41">
        <f>+Datos!AN193/Datos!AN$305*100</f>
        <v>6.4949362925170728E-2</v>
      </c>
      <c r="BK193" s="41">
        <f>+Datos!AO193/Datos!AO$305*100</f>
        <v>6.188671602651561E-2</v>
      </c>
      <c r="BL193" s="41">
        <f>+Datos!AP193/Datos!AP$305*100</f>
        <v>6.7964765977582303E-2</v>
      </c>
      <c r="BM193" s="41">
        <f>+Datos!AQ193/Datos!AQ$305*100</f>
        <v>6.9402759882935094E-2</v>
      </c>
      <c r="BN193" s="41">
        <f>+Datos!AR193/Datos!AR$305*100</f>
        <v>7.4104370924290716E-2</v>
      </c>
      <c r="BO193" s="41">
        <f>+Datos!AS193/Datos!AS$305*100</f>
        <v>7.5029506750752775E-2</v>
      </c>
      <c r="BP193" s="41">
        <f>+Datos!AT193/Datos!AT$305*100</f>
        <v>8.2186084312625973E-2</v>
      </c>
    </row>
    <row r="194" spans="1:68" thickBot="1" x14ac:dyDescent="0.3">
      <c r="A194" s="3">
        <v>191</v>
      </c>
      <c r="B194" s="19">
        <v>19050</v>
      </c>
      <c r="C194" s="4">
        <v>166</v>
      </c>
      <c r="D194" s="4">
        <v>136</v>
      </c>
      <c r="E194" s="4">
        <v>155</v>
      </c>
      <c r="F194" s="4">
        <v>172</v>
      </c>
      <c r="G194" s="4">
        <v>225</v>
      </c>
      <c r="H194" s="4">
        <v>203</v>
      </c>
      <c r="I194" s="4">
        <v>241</v>
      </c>
      <c r="J194" s="4">
        <v>379</v>
      </c>
      <c r="K194" s="4">
        <v>429</v>
      </c>
      <c r="L194" s="4">
        <v>376</v>
      </c>
      <c r="M194" s="4">
        <v>273</v>
      </c>
      <c r="N194" s="4">
        <v>244</v>
      </c>
      <c r="O194" s="4">
        <v>200</v>
      </c>
      <c r="P194" s="4">
        <v>231</v>
      </c>
      <c r="Q194" s="4">
        <v>237</v>
      </c>
      <c r="R194" s="4">
        <v>224</v>
      </c>
      <c r="S194" s="4">
        <v>251</v>
      </c>
      <c r="T194" s="4">
        <v>277</v>
      </c>
      <c r="U194" s="4">
        <v>351</v>
      </c>
      <c r="V194" s="4">
        <v>391</v>
      </c>
      <c r="W194" s="4">
        <v>476</v>
      </c>
      <c r="X194" s="4"/>
      <c r="Y194" s="19">
        <f t="shared" si="2"/>
        <v>19050</v>
      </c>
      <c r="Z194" s="4">
        <v>3.1622361299999997</v>
      </c>
      <c r="AA194" s="4">
        <v>2.5907066300000006</v>
      </c>
      <c r="AB194" s="4">
        <v>2.9528966899999998</v>
      </c>
      <c r="AC194" s="4">
        <v>3.2764843699999999</v>
      </c>
      <c r="AD194" s="4">
        <v>4.2866235299999991</v>
      </c>
      <c r="AE194" s="4">
        <v>3.86653256</v>
      </c>
      <c r="AF194" s="4">
        <v>4.5911368800000005</v>
      </c>
      <c r="AG194" s="4">
        <v>7.2197977699999987</v>
      </c>
      <c r="AH194" s="4">
        <v>8.1732206899999991</v>
      </c>
      <c r="AI194" s="4">
        <v>7.1630898299999997</v>
      </c>
      <c r="AJ194" s="4">
        <v>5.2000685399999993</v>
      </c>
      <c r="AK194" s="4">
        <v>4.6479736900000006</v>
      </c>
      <c r="AL194" s="4">
        <v>3.8096859199999997</v>
      </c>
      <c r="AM194" s="4">
        <v>4.4006288600000003</v>
      </c>
      <c r="AN194" s="4">
        <v>4.5155964700000011</v>
      </c>
      <c r="AO194" s="4">
        <v>4.2667538500000006</v>
      </c>
      <c r="AP194" s="4">
        <v>4.7822647899999993</v>
      </c>
      <c r="AQ194" s="4">
        <v>5.2772330600000004</v>
      </c>
      <c r="AR194" s="4">
        <v>6.6865792199999996</v>
      </c>
      <c r="AS194" s="4">
        <v>7.4483066500000001</v>
      </c>
      <c r="AT194" s="4">
        <v>9.0689434099999993</v>
      </c>
      <c r="AU194" s="4"/>
      <c r="AV194" s="41">
        <f>+Datos!Z194/Datos!Z$305*100</f>
        <v>6.5880097059935305E-2</v>
      </c>
      <c r="AW194" s="41">
        <f>+Datos!AA194/Datos!AA$305*100</f>
        <v>6.479103662508516E-2</v>
      </c>
      <c r="AX194" s="41">
        <f>+Datos!AB194/Datos!AB$305*100</f>
        <v>6.6813449470226383E-2</v>
      </c>
      <c r="AY194" s="41">
        <f>+Datos!AC194/Datos!AC$305*100</f>
        <v>6.5763700953472851E-2</v>
      </c>
      <c r="AZ194" s="41">
        <f>+Datos!AD194/Datos!AD$305*100</f>
        <v>8.0291365625646746E-2</v>
      </c>
      <c r="BA194" s="41">
        <f>+Datos!AE194/Datos!AE$305*100</f>
        <v>7.160197746829837E-2</v>
      </c>
      <c r="BB194" s="41">
        <f>+Datos!AF194/Datos!AF$305*100</f>
        <v>7.1498613285949378E-2</v>
      </c>
      <c r="BC194" s="41">
        <f>+Datos!AG194/Datos!AG$305*100</f>
        <v>9.0635732946007436E-2</v>
      </c>
      <c r="BD194" s="41">
        <f>+Datos!AH194/Datos!AH$305*100</f>
        <v>7.4193919222223986E-2</v>
      </c>
      <c r="BE194" s="41">
        <f>+Datos!AI194/Datos!AI$305*100</f>
        <v>7.6465539058743745E-2</v>
      </c>
      <c r="BF194" s="41">
        <f>+Datos!AJ194/Datos!AJ$305*100</f>
        <v>7.7461104834030611E-2</v>
      </c>
      <c r="BG194" s="41">
        <f>+Datos!AK194/Datos!AK$305*100</f>
        <v>7.7348503743968358E-2</v>
      </c>
      <c r="BH194" s="41">
        <f>+Datos!AL194/Datos!AL$305*100</f>
        <v>5.97794055365942E-2</v>
      </c>
      <c r="BI194" s="41">
        <f>+Datos!AM194/Datos!AM$305*100</f>
        <v>6.9382490425007923E-2</v>
      </c>
      <c r="BJ194" s="41">
        <f>+Datos!AN194/Datos!AN$305*100</f>
        <v>6.6423598753843141E-2</v>
      </c>
      <c r="BK194" s="41">
        <f>+Datos!AO194/Datos!AO$305*100</f>
        <v>6.2208949711798626E-2</v>
      </c>
      <c r="BL194" s="41">
        <f>+Datos!AP194/Datos!AP$305*100</f>
        <v>6.3068340826075653E-2</v>
      </c>
      <c r="BM194" s="41">
        <f>+Datos!AQ194/Datos!AQ$305*100</f>
        <v>6.6419247666901993E-2</v>
      </c>
      <c r="BN194" s="41">
        <f>+Datos!AR194/Datos!AR$305*100</f>
        <v>7.3032551281372121E-2</v>
      </c>
      <c r="BO194" s="41">
        <f>+Datos!AS194/Datos!AS$305*100</f>
        <v>7.1753063348179186E-2</v>
      </c>
      <c r="BP194" s="41">
        <f>+Datos!AT194/Datos!AT$305*100</f>
        <v>7.6082837856385158E-2</v>
      </c>
    </row>
    <row r="195" spans="1:68" thickBot="1" x14ac:dyDescent="0.3">
      <c r="A195" s="3">
        <v>192</v>
      </c>
      <c r="B195" s="19">
        <v>19150</v>
      </c>
      <c r="C195" s="4">
        <v>198</v>
      </c>
      <c r="D195" s="4">
        <v>165</v>
      </c>
      <c r="E195" s="4">
        <v>174</v>
      </c>
      <c r="F195" s="4">
        <v>182</v>
      </c>
      <c r="G195" s="4">
        <v>213</v>
      </c>
      <c r="H195" s="4">
        <v>213</v>
      </c>
      <c r="I195" s="4">
        <v>269</v>
      </c>
      <c r="J195" s="4">
        <v>368</v>
      </c>
      <c r="K195" s="4">
        <v>484</v>
      </c>
      <c r="L195" s="4">
        <v>386</v>
      </c>
      <c r="M195" s="4">
        <v>249</v>
      </c>
      <c r="N195" s="4">
        <v>233</v>
      </c>
      <c r="O195" s="4">
        <v>240</v>
      </c>
      <c r="P195" s="4">
        <v>194</v>
      </c>
      <c r="Q195" s="4">
        <v>231</v>
      </c>
      <c r="R195" s="4">
        <v>224</v>
      </c>
      <c r="S195" s="4">
        <v>254</v>
      </c>
      <c r="T195" s="4">
        <v>304</v>
      </c>
      <c r="U195" s="4">
        <v>342</v>
      </c>
      <c r="V195" s="4">
        <v>428</v>
      </c>
      <c r="W195" s="4">
        <v>473</v>
      </c>
      <c r="X195" s="4"/>
      <c r="Y195" s="19">
        <f t="shared" si="2"/>
        <v>19150</v>
      </c>
      <c r="Z195" s="4">
        <v>3.7916296200000006</v>
      </c>
      <c r="AA195" s="4">
        <v>3.1601683000000005</v>
      </c>
      <c r="AB195" s="4">
        <v>3.3311087599999998</v>
      </c>
      <c r="AC195" s="4">
        <v>3.4859970500000004</v>
      </c>
      <c r="AD195" s="4">
        <v>4.0791926600000004</v>
      </c>
      <c r="AE195" s="4">
        <v>4.0783393800000001</v>
      </c>
      <c r="AF195" s="4">
        <v>5.1514373600000001</v>
      </c>
      <c r="AG195" s="4">
        <v>7.047747460000001</v>
      </c>
      <c r="AH195" s="4">
        <v>9.2678360200000007</v>
      </c>
      <c r="AI195" s="4">
        <v>7.3912889899999996</v>
      </c>
      <c r="AJ195" s="4">
        <v>4.7683341600000011</v>
      </c>
      <c r="AK195" s="4">
        <v>4.4622842299999999</v>
      </c>
      <c r="AL195" s="4">
        <v>4.5957171799999994</v>
      </c>
      <c r="AM195" s="4">
        <v>3.7147145099999999</v>
      </c>
      <c r="AN195" s="4">
        <v>4.4237142800000004</v>
      </c>
      <c r="AO195" s="4">
        <v>4.290257529999999</v>
      </c>
      <c r="AP195" s="4">
        <v>4.8645464700000005</v>
      </c>
      <c r="AQ195" s="4">
        <v>5.8217920899999998</v>
      </c>
      <c r="AR195" s="4">
        <v>6.5497210699999995</v>
      </c>
      <c r="AS195" s="4">
        <v>8.1953394199999998</v>
      </c>
      <c r="AT195" s="4">
        <v>9.0585480599999979</v>
      </c>
      <c r="AU195" s="4"/>
      <c r="AV195" s="41">
        <f>+Datos!Z195/Datos!Z$305*100</f>
        <v>7.8992496800334031E-2</v>
      </c>
      <c r="AW195" s="41">
        <f>+Datos!AA195/Datos!AA$305*100</f>
        <v>7.9032715513115859E-2</v>
      </c>
      <c r="AX195" s="41">
        <f>+Datos!AB195/Datos!AB$305*100</f>
        <v>7.5371030612008463E-2</v>
      </c>
      <c r="AY195" s="41">
        <f>+Datos!AC195/Datos!AC$305*100</f>
        <v>6.9968918399231847E-2</v>
      </c>
      <c r="AZ195" s="41">
        <f>+Datos!AD195/Datos!AD$305*100</f>
        <v>7.640604476444765E-2</v>
      </c>
      <c r="BA195" s="41">
        <f>+Datos!AE195/Datos!AE$305*100</f>
        <v>7.5524299838001102E-2</v>
      </c>
      <c r="BB195" s="41">
        <f>+Datos!AF195/Datos!AF$305*100</f>
        <v>8.0224275009947402E-2</v>
      </c>
      <c r="BC195" s="41">
        <f>+Datos!AG195/Datos!AG$305*100</f>
        <v>8.8475851679632636E-2</v>
      </c>
      <c r="BD195" s="41">
        <f>+Datos!AH195/Datos!AH$305*100</f>
        <v>8.4130491897031839E-2</v>
      </c>
      <c r="BE195" s="41">
        <f>+Datos!AI195/Datos!AI$305*100</f>
        <v>7.8901550919026744E-2</v>
      </c>
      <c r="BF195" s="41">
        <f>+Datos!AJ195/Datos!AJ$305*100</f>
        <v>7.1029916127115011E-2</v>
      </c>
      <c r="BG195" s="41">
        <f>+Datos!AK195/Datos!AK$305*100</f>
        <v>7.4258382575054113E-2</v>
      </c>
      <c r="BH195" s="41">
        <f>+Datos!AL195/Datos!AL$305*100</f>
        <v>7.211335705981585E-2</v>
      </c>
      <c r="BI195" s="41">
        <f>+Datos!AM195/Datos!AM$305*100</f>
        <v>5.8568025643887849E-2</v>
      </c>
      <c r="BJ195" s="41">
        <f>+Datos!AN195/Datos!AN$305*100</f>
        <v>6.5072028532338289E-2</v>
      </c>
      <c r="BK195" s="41">
        <f>+Datos!AO195/Datos!AO$305*100</f>
        <v>6.2551631595629847E-2</v>
      </c>
      <c r="BL195" s="41">
        <f>+Datos!AP195/Datos!AP$305*100</f>
        <v>6.4153468744720693E-2</v>
      </c>
      <c r="BM195" s="41">
        <f>+Datos!AQ195/Datos!AQ$305*100</f>
        <v>7.327306683152647E-2</v>
      </c>
      <c r="BN195" s="41">
        <f>+Datos!AR195/Datos!AR$305*100</f>
        <v>7.1537751095912164E-2</v>
      </c>
      <c r="BO195" s="41">
        <f>+Datos!AS195/Datos!AS$305*100</f>
        <v>7.8949583602749493E-2</v>
      </c>
      <c r="BP195" s="41">
        <f>+Datos!AT195/Datos!AT$305*100</f>
        <v>7.5995627285897052E-2</v>
      </c>
    </row>
    <row r="196" spans="1:68" thickBot="1" x14ac:dyDescent="0.3">
      <c r="A196" s="3">
        <v>193</v>
      </c>
      <c r="B196" s="19">
        <v>19250</v>
      </c>
      <c r="C196" s="4">
        <v>190</v>
      </c>
      <c r="D196" s="4">
        <v>164</v>
      </c>
      <c r="E196" s="4">
        <v>176</v>
      </c>
      <c r="F196" s="4">
        <v>211</v>
      </c>
      <c r="G196" s="4">
        <v>209</v>
      </c>
      <c r="H196" s="4">
        <v>214</v>
      </c>
      <c r="I196" s="4">
        <v>245</v>
      </c>
      <c r="J196" s="4">
        <v>341</v>
      </c>
      <c r="K196" s="4">
        <v>420</v>
      </c>
      <c r="L196" s="4">
        <v>362</v>
      </c>
      <c r="M196" s="4">
        <v>279</v>
      </c>
      <c r="N196" s="4">
        <v>220</v>
      </c>
      <c r="O196" s="4">
        <v>231</v>
      </c>
      <c r="P196" s="4">
        <v>200</v>
      </c>
      <c r="Q196" s="4">
        <v>232</v>
      </c>
      <c r="R196" s="4">
        <v>241</v>
      </c>
      <c r="S196" s="4">
        <v>259</v>
      </c>
      <c r="T196" s="4">
        <v>274</v>
      </c>
      <c r="U196" s="4">
        <v>363</v>
      </c>
      <c r="V196" s="4">
        <v>422</v>
      </c>
      <c r="W196" s="4">
        <v>494</v>
      </c>
      <c r="X196" s="4"/>
      <c r="Y196" s="19">
        <f t="shared" si="2"/>
        <v>19250</v>
      </c>
      <c r="Z196" s="4">
        <v>3.6569049800000002</v>
      </c>
      <c r="AA196" s="4">
        <v>3.1571744699999993</v>
      </c>
      <c r="AB196" s="4">
        <v>3.3875873400000001</v>
      </c>
      <c r="AC196" s="4">
        <v>4.061896879999999</v>
      </c>
      <c r="AD196" s="4">
        <v>4.0231370399999999</v>
      </c>
      <c r="AE196" s="4">
        <v>4.1192875599999992</v>
      </c>
      <c r="AF196" s="4">
        <v>4.7157830100000009</v>
      </c>
      <c r="AG196" s="4">
        <v>6.5630346900000003</v>
      </c>
      <c r="AH196" s="4">
        <v>8.0851009099999995</v>
      </c>
      <c r="AI196" s="4">
        <v>6.9681182599999998</v>
      </c>
      <c r="AJ196" s="4">
        <v>5.3704721000000006</v>
      </c>
      <c r="AK196" s="4">
        <v>4.23561692</v>
      </c>
      <c r="AL196" s="4">
        <v>4.4463647999999996</v>
      </c>
      <c r="AM196" s="4">
        <v>3.8507025699999997</v>
      </c>
      <c r="AN196" s="4">
        <v>4.4652308299999994</v>
      </c>
      <c r="AO196" s="4">
        <v>4.6394120399999998</v>
      </c>
      <c r="AP196" s="4">
        <v>4.9849496700000007</v>
      </c>
      <c r="AQ196" s="4">
        <v>5.274268310000001</v>
      </c>
      <c r="AR196" s="4">
        <v>6.9885781700000003</v>
      </c>
      <c r="AS196" s="4">
        <v>8.1233833400000002</v>
      </c>
      <c r="AT196" s="4">
        <v>9.5089139599999992</v>
      </c>
      <c r="AU196" s="4"/>
      <c r="AV196" s="41">
        <f>+Datos!Z196/Datos!Z$305*100</f>
        <v>7.6185725896870574E-2</v>
      </c>
      <c r="AW196" s="41">
        <f>+Datos!AA196/Datos!AA$305*100</f>
        <v>7.8957842755647614E-2</v>
      </c>
      <c r="AX196" s="41">
        <f>+Datos!AB196/Datos!AB$305*100</f>
        <v>7.6648938086306226E-2</v>
      </c>
      <c r="AY196" s="41">
        <f>+Datos!AC196/Datos!AC$305*100</f>
        <v>8.1528047002453516E-2</v>
      </c>
      <c r="AZ196" s="41">
        <f>+Datos!AD196/Datos!AD$305*100</f>
        <v>7.5356084988578931E-2</v>
      </c>
      <c r="BA196" s="41">
        <f>+Datos!AE196/Datos!AE$305*100</f>
        <v>7.6282594412333551E-2</v>
      </c>
      <c r="BB196" s="41">
        <f>+Datos!AF196/Datos!AF$305*100</f>
        <v>7.3439750237296417E-2</v>
      </c>
      <c r="BC196" s="41">
        <f>+Datos!AG196/Datos!AG$305*100</f>
        <v>8.2390875538086272E-2</v>
      </c>
      <c r="BD196" s="41">
        <f>+Datos!AH196/Datos!AH$305*100</f>
        <v>7.3393995656327954E-2</v>
      </c>
      <c r="BE196" s="41">
        <f>+Datos!AI196/Datos!AI$305*100</f>
        <v>7.4384229658051831E-2</v>
      </c>
      <c r="BF196" s="41">
        <f>+Datos!AJ196/Datos!AJ$305*100</f>
        <v>7.9999465227498068E-2</v>
      </c>
      <c r="BG196" s="41">
        <f>+Datos!AK196/Datos!AK$305*100</f>
        <v>7.0486335131263553E-2</v>
      </c>
      <c r="BH196" s="41">
        <f>+Datos!AL196/Datos!AL$305*100</f>
        <v>6.9769805208204028E-2</v>
      </c>
      <c r="BI196" s="41">
        <f>+Datos!AM196/Datos!AM$305*100</f>
        <v>6.0712080634897796E-2</v>
      </c>
      <c r="BJ196" s="41">
        <f>+Datos!AN196/Datos!AN$305*100</f>
        <v>6.5682729394818992E-2</v>
      </c>
      <c r="BK196" s="41">
        <f>+Datos!AO196/Datos!AO$305*100</f>
        <v>6.764227804907777E-2</v>
      </c>
      <c r="BL196" s="41">
        <f>+Datos!AP196/Datos!AP$305*100</f>
        <v>6.5741341936106687E-2</v>
      </c>
      <c r="BM196" s="41">
        <f>+Datos!AQ196/Datos!AQ$305*100</f>
        <v>6.6381933327686424E-2</v>
      </c>
      <c r="BN196" s="41">
        <f>+Datos!AR196/Datos!AR$305*100</f>
        <v>7.6331062085943965E-2</v>
      </c>
      <c r="BO196" s="41">
        <f>+Datos!AS196/Datos!AS$305*100</f>
        <v>7.8256396626280617E-2</v>
      </c>
      <c r="BP196" s="41">
        <f>+Datos!AT196/Datos!AT$305*100</f>
        <v>7.9773919220982037E-2</v>
      </c>
    </row>
    <row r="197" spans="1:68" thickBot="1" x14ac:dyDescent="0.3">
      <c r="A197" s="3">
        <v>194</v>
      </c>
      <c r="B197" s="19">
        <v>19350</v>
      </c>
      <c r="C197" s="4">
        <v>186</v>
      </c>
      <c r="D197" s="4">
        <v>167</v>
      </c>
      <c r="E197" s="4">
        <v>152</v>
      </c>
      <c r="F197" s="4">
        <v>197</v>
      </c>
      <c r="G197" s="4">
        <v>195</v>
      </c>
      <c r="H197" s="4">
        <v>248</v>
      </c>
      <c r="I197" s="4">
        <v>257</v>
      </c>
      <c r="J197" s="4">
        <v>325</v>
      </c>
      <c r="K197" s="4">
        <v>487</v>
      </c>
      <c r="L197" s="4">
        <v>390</v>
      </c>
      <c r="M197" s="4">
        <v>244</v>
      </c>
      <c r="N197" s="4">
        <v>219</v>
      </c>
      <c r="O197" s="4">
        <v>232</v>
      </c>
      <c r="P197" s="4">
        <v>219</v>
      </c>
      <c r="Q197" s="4">
        <v>211</v>
      </c>
      <c r="R197" s="4">
        <v>244</v>
      </c>
      <c r="S197" s="4">
        <v>269</v>
      </c>
      <c r="T197" s="4">
        <v>284</v>
      </c>
      <c r="U197" s="4">
        <v>342</v>
      </c>
      <c r="V197" s="4">
        <v>411</v>
      </c>
      <c r="W197" s="4">
        <v>466</v>
      </c>
      <c r="X197" s="4"/>
      <c r="Y197" s="19">
        <f t="shared" ref="Y197:Y260" si="3">+Y196+100</f>
        <v>19350</v>
      </c>
      <c r="Z197" s="4">
        <v>3.5994868400000004</v>
      </c>
      <c r="AA197" s="4">
        <v>3.2314031499999998</v>
      </c>
      <c r="AB197" s="4">
        <v>2.94178776</v>
      </c>
      <c r="AC197" s="4">
        <v>3.8116739199999996</v>
      </c>
      <c r="AD197" s="4">
        <v>3.7728285700000002</v>
      </c>
      <c r="AE197" s="4">
        <v>4.7991563200000007</v>
      </c>
      <c r="AF197" s="4">
        <v>4.9742027299999991</v>
      </c>
      <c r="AG197" s="4">
        <v>6.2886619499999998</v>
      </c>
      <c r="AH197" s="4">
        <v>9.4239418699999984</v>
      </c>
      <c r="AI197" s="4">
        <v>7.5443450800000003</v>
      </c>
      <c r="AJ197" s="4">
        <v>4.7209163599999995</v>
      </c>
      <c r="AK197" s="4">
        <v>4.2379324699999996</v>
      </c>
      <c r="AL197" s="4">
        <v>4.4891725400000002</v>
      </c>
      <c r="AM197" s="4">
        <v>4.2374535499999997</v>
      </c>
      <c r="AN197" s="4">
        <v>4.0836726499999996</v>
      </c>
      <c r="AO197" s="4">
        <v>4.7216050000000003</v>
      </c>
      <c r="AP197" s="4">
        <v>5.2053566099999999</v>
      </c>
      <c r="AQ197" s="4">
        <v>5.4955653799999995</v>
      </c>
      <c r="AR197" s="4">
        <v>6.6190074999999995</v>
      </c>
      <c r="AS197" s="4">
        <v>7.9524119399999993</v>
      </c>
      <c r="AT197" s="4">
        <v>9.0170386299999983</v>
      </c>
      <c r="AU197" s="4"/>
      <c r="AV197" s="41">
        <f>+Datos!Z197/Datos!Z$305*100</f>
        <v>7.4989511420565508E-2</v>
      </c>
      <c r="AW197" s="41">
        <f>+Datos!AA197/Datos!AA$305*100</f>
        <v>8.0814229375738109E-2</v>
      </c>
      <c r="AX197" s="41">
        <f>+Datos!AB197/Datos!AB$305*100</f>
        <v>6.6562094271875955E-2</v>
      </c>
      <c r="AY197" s="41">
        <f>+Datos!AC197/Datos!AC$305*100</f>
        <v>7.6505716341027916E-2</v>
      </c>
      <c r="AZ197" s="41">
        <f>+Datos!AD197/Datos!AD$305*100</f>
        <v>7.0667637602585556E-2</v>
      </c>
      <c r="BA197" s="41">
        <f>+Datos!AE197/Datos!AE$305*100</f>
        <v>8.8872672700700539E-2</v>
      </c>
      <c r="BB197" s="41">
        <f>+Datos!AF197/Datos!AF$305*100</f>
        <v>7.7464167741865167E-2</v>
      </c>
      <c r="BC197" s="41">
        <f>+Datos!AG197/Datos!AG$305*100</f>
        <v>7.8946461278501773E-2</v>
      </c>
      <c r="BD197" s="41">
        <f>+Datos!AH197/Datos!AH$305*100</f>
        <v>8.5547571560522062E-2</v>
      </c>
      <c r="BE197" s="41">
        <f>+Datos!AI197/Datos!AI$305*100</f>
        <v>8.0535415173954517E-2</v>
      </c>
      <c r="BF197" s="41">
        <f>+Datos!AJ197/Datos!AJ$305*100</f>
        <v>7.0323572518651872E-2</v>
      </c>
      <c r="BG197" s="41">
        <f>+Datos!AK197/Datos!AK$305*100</f>
        <v>7.0524868982741601E-2</v>
      </c>
      <c r="BH197" s="41">
        <f>+Datos!AL197/Datos!AL$305*100</f>
        <v>7.0441519702076294E-2</v>
      </c>
      <c r="BI197" s="41">
        <f>+Datos!AM197/Datos!AM$305*100</f>
        <v>6.6809787808211299E-2</v>
      </c>
      <c r="BJ197" s="41">
        <f>+Datos!AN197/Datos!AN$305*100</f>
        <v>6.0070078304770048E-2</v>
      </c>
      <c r="BK197" s="41">
        <f>+Datos!AO197/Datos!AO$305*100</f>
        <v>6.8840645214154297E-2</v>
      </c>
      <c r="BL197" s="41">
        <f>+Datos!AP197/Datos!AP$305*100</f>
        <v>6.8648060953719336E-2</v>
      </c>
      <c r="BM197" s="41">
        <f>+Datos!AQ197/Datos!AQ$305*100</f>
        <v>6.9167177930904628E-2</v>
      </c>
      <c r="BN197" s="41">
        <f>+Datos!AR197/Datos!AR$305*100</f>
        <v>7.229451544216306E-2</v>
      </c>
      <c r="BO197" s="41">
        <f>+Datos!AS197/Datos!AS$305*100</f>
        <v>7.6609348206902378E-2</v>
      </c>
      <c r="BP197" s="41">
        <f>+Datos!AT197/Datos!AT$305*100</f>
        <v>7.5647388787824774E-2</v>
      </c>
    </row>
    <row r="198" spans="1:68" thickBot="1" x14ac:dyDescent="0.3">
      <c r="A198" s="3">
        <v>195</v>
      </c>
      <c r="B198" s="19">
        <v>19450</v>
      </c>
      <c r="C198" s="4">
        <v>177</v>
      </c>
      <c r="D198" s="4">
        <v>158</v>
      </c>
      <c r="E198" s="4">
        <v>172</v>
      </c>
      <c r="F198" s="4">
        <v>182</v>
      </c>
      <c r="G198" s="4">
        <v>201</v>
      </c>
      <c r="H198" s="4">
        <v>215</v>
      </c>
      <c r="I198" s="4">
        <v>258</v>
      </c>
      <c r="J198" s="4">
        <v>331</v>
      </c>
      <c r="K198" s="4">
        <v>506</v>
      </c>
      <c r="L198" s="4">
        <v>414</v>
      </c>
      <c r="M198" s="4">
        <v>253</v>
      </c>
      <c r="N198" s="4">
        <v>244</v>
      </c>
      <c r="O198" s="4">
        <v>221</v>
      </c>
      <c r="P198" s="4">
        <v>186</v>
      </c>
      <c r="Q198" s="4">
        <v>211</v>
      </c>
      <c r="R198" s="4">
        <v>231</v>
      </c>
      <c r="S198" s="4">
        <v>276</v>
      </c>
      <c r="T198" s="4">
        <v>270</v>
      </c>
      <c r="U198" s="4">
        <v>328</v>
      </c>
      <c r="V198" s="4">
        <v>395</v>
      </c>
      <c r="W198" s="4">
        <v>470</v>
      </c>
      <c r="X198" s="4"/>
      <c r="Y198" s="19">
        <f t="shared" si="3"/>
        <v>19450</v>
      </c>
      <c r="Z198" s="4">
        <v>3.4429479200000004</v>
      </c>
      <c r="AA198" s="4">
        <v>3.0733495700000004</v>
      </c>
      <c r="AB198" s="4">
        <v>3.3450517200000003</v>
      </c>
      <c r="AC198" s="4">
        <v>3.5395574599999997</v>
      </c>
      <c r="AD198" s="4">
        <v>3.9091342400000002</v>
      </c>
      <c r="AE198" s="4">
        <v>4.1822381900000005</v>
      </c>
      <c r="AF198" s="4">
        <v>5.0180953500000003</v>
      </c>
      <c r="AG198" s="4">
        <v>6.4385240300000008</v>
      </c>
      <c r="AH198" s="4">
        <v>9.8425834499999993</v>
      </c>
      <c r="AI198" s="4">
        <v>8.0523326399999995</v>
      </c>
      <c r="AJ198" s="4">
        <v>4.9208349799999995</v>
      </c>
      <c r="AK198" s="4">
        <v>4.7458343000000012</v>
      </c>
      <c r="AL198" s="4">
        <v>4.2986244099999995</v>
      </c>
      <c r="AM198" s="4">
        <v>3.6181010999999996</v>
      </c>
      <c r="AN198" s="4">
        <v>4.1040966899999995</v>
      </c>
      <c r="AO198" s="4">
        <v>4.4933981100000002</v>
      </c>
      <c r="AP198" s="4">
        <v>5.3671951299999998</v>
      </c>
      <c r="AQ198" s="4">
        <v>5.2509854099999993</v>
      </c>
      <c r="AR198" s="4">
        <v>6.3802561300000002</v>
      </c>
      <c r="AS198" s="4">
        <v>7.6825133499999998</v>
      </c>
      <c r="AT198" s="4">
        <v>9.1418769600000012</v>
      </c>
      <c r="AU198" s="4"/>
      <c r="AV198" s="41">
        <f>+Datos!Z198/Datos!Z$305*100</f>
        <v>7.1728275124698676E-2</v>
      </c>
      <c r="AW198" s="41">
        <f>+Datos!AA198/Datos!AA$305*100</f>
        <v>7.6861464067646948E-2</v>
      </c>
      <c r="AX198" s="41">
        <f>+Datos!AB198/Datos!AB$305*100</f>
        <v>7.5686509733435298E-2</v>
      </c>
      <c r="AY198" s="41">
        <f>+Datos!AC198/Datos!AC$305*100</f>
        <v>7.1043951998792501E-2</v>
      </c>
      <c r="AZ198" s="41">
        <f>+Datos!AD198/Datos!AD$305*100</f>
        <v>7.3220735235308809E-2</v>
      </c>
      <c r="BA198" s="41">
        <f>+Datos!AE198/Datos!AE$305*100</f>
        <v>7.7448339048110076E-2</v>
      </c>
      <c r="BB198" s="41">
        <f>+Datos!AF198/Datos!AF$305*100</f>
        <v>7.814771553090151E-2</v>
      </c>
      <c r="BC198" s="41">
        <f>+Datos!AG198/Datos!AG$305*100</f>
        <v>8.082779644803427E-2</v>
      </c>
      <c r="BD198" s="41">
        <f>+Datos!AH198/Datos!AH$305*100</f>
        <v>8.9347867765369099E-2</v>
      </c>
      <c r="BE198" s="41">
        <f>+Datos!AI198/Datos!AI$305*100</f>
        <v>8.5958150827478472E-2</v>
      </c>
      <c r="BF198" s="41">
        <f>+Datos!AJ198/Datos!AJ$305*100</f>
        <v>7.3301594262591183E-2</v>
      </c>
      <c r="BG198" s="41">
        <f>+Datos!AK198/Datos!AK$305*100</f>
        <v>7.8977035285628633E-2</v>
      </c>
      <c r="BH198" s="41">
        <f>+Datos!AL198/Datos!AL$305*100</f>
        <v>6.7451547778745222E-2</v>
      </c>
      <c r="BI198" s="41">
        <f>+Datos!AM198/Datos!AM$305*100</f>
        <v>5.7044770852923192E-2</v>
      </c>
      <c r="BJ198" s="41">
        <f>+Datos!AN198/Datos!AN$305*100</f>
        <v>6.037051220024886E-2</v>
      </c>
      <c r="BK198" s="41">
        <f>+Datos!AO198/Datos!AO$305*100</f>
        <v>6.5513405949134129E-2</v>
      </c>
      <c r="BL198" s="41">
        <f>+Datos!AP198/Datos!AP$305*100</f>
        <v>7.0782381696370578E-2</v>
      </c>
      <c r="BM198" s="41">
        <f>+Datos!AQ198/Datos!AQ$305*100</f>
        <v>6.6088894781933097E-2</v>
      </c>
      <c r="BN198" s="41">
        <f>+Datos!AR198/Datos!AR$305*100</f>
        <v>6.9686811098981324E-2</v>
      </c>
      <c r="BO198" s="41">
        <f>+Datos!AS198/Datos!AS$305*100</f>
        <v>7.4009287342617969E-2</v>
      </c>
      <c r="BP198" s="41">
        <f>+Datos!AT198/Datos!AT$305*100</f>
        <v>7.6694705326284918E-2</v>
      </c>
    </row>
    <row r="199" spans="1:68" thickBot="1" x14ac:dyDescent="0.3">
      <c r="A199" s="3">
        <v>196</v>
      </c>
      <c r="B199" s="19">
        <v>19550</v>
      </c>
      <c r="C199" s="4">
        <v>172</v>
      </c>
      <c r="D199" s="4">
        <v>147</v>
      </c>
      <c r="E199" s="4">
        <v>166</v>
      </c>
      <c r="F199" s="4">
        <v>180</v>
      </c>
      <c r="G199" s="4">
        <v>215</v>
      </c>
      <c r="H199" s="4">
        <v>211</v>
      </c>
      <c r="I199" s="4">
        <v>263</v>
      </c>
      <c r="J199" s="4">
        <v>294</v>
      </c>
      <c r="K199" s="4">
        <v>476</v>
      </c>
      <c r="L199" s="4">
        <v>396</v>
      </c>
      <c r="M199" s="4">
        <v>219</v>
      </c>
      <c r="N199" s="4">
        <v>225</v>
      </c>
      <c r="O199" s="4">
        <v>221</v>
      </c>
      <c r="P199" s="4">
        <v>223</v>
      </c>
      <c r="Q199" s="4">
        <v>239</v>
      </c>
      <c r="R199" s="4">
        <v>200</v>
      </c>
      <c r="S199" s="4">
        <v>243</v>
      </c>
      <c r="T199" s="4">
        <v>295</v>
      </c>
      <c r="U199" s="4">
        <v>356</v>
      </c>
      <c r="V199" s="4">
        <v>399</v>
      </c>
      <c r="W199" s="4">
        <v>371</v>
      </c>
      <c r="X199" s="4"/>
      <c r="Y199" s="19">
        <f t="shared" si="3"/>
        <v>19550</v>
      </c>
      <c r="Z199" s="4">
        <v>3.3627616499999999</v>
      </c>
      <c r="AA199" s="4">
        <v>2.8735613399999997</v>
      </c>
      <c r="AB199" s="4">
        <v>3.2453288199999997</v>
      </c>
      <c r="AC199" s="4">
        <v>3.5189835300000007</v>
      </c>
      <c r="AD199" s="4">
        <v>4.2032309999999997</v>
      </c>
      <c r="AE199" s="4">
        <v>4.1251169700000005</v>
      </c>
      <c r="AF199" s="4">
        <v>5.1414383599999995</v>
      </c>
      <c r="AG199" s="4">
        <v>5.7476642199999999</v>
      </c>
      <c r="AH199" s="4">
        <v>9.3053943899999982</v>
      </c>
      <c r="AI199" s="4">
        <v>7.7417782300000004</v>
      </c>
      <c r="AJ199" s="4">
        <v>4.2810121700000003</v>
      </c>
      <c r="AK199" s="4">
        <v>4.3990143099999992</v>
      </c>
      <c r="AL199" s="4">
        <v>4.3210000099999997</v>
      </c>
      <c r="AM199" s="4">
        <v>4.3603375700000004</v>
      </c>
      <c r="AN199" s="4">
        <v>4.672259369999999</v>
      </c>
      <c r="AO199" s="4">
        <v>3.9101858400000005</v>
      </c>
      <c r="AP199" s="4">
        <v>4.74995368</v>
      </c>
      <c r="AQ199" s="4">
        <v>5.7676028000000006</v>
      </c>
      <c r="AR199" s="4">
        <v>6.9597335899999999</v>
      </c>
      <c r="AS199" s="4">
        <v>7.7997839499999992</v>
      </c>
      <c r="AT199" s="4">
        <v>7.2530483100000005</v>
      </c>
      <c r="AU199" s="4"/>
      <c r="AV199" s="41">
        <f>+Datos!Z199/Datos!Z$305*100</f>
        <v>7.0057723327393698E-2</v>
      </c>
      <c r="AW199" s="41">
        <f>+Datos!AA199/Datos!AA$305*100</f>
        <v>7.1864956019496787E-2</v>
      </c>
      <c r="AX199" s="41">
        <f>+Datos!AB199/Datos!AB$305*100</f>
        <v>7.3430138569913664E-2</v>
      </c>
      <c r="AY199" s="41">
        <f>+Datos!AC199/Datos!AC$305*100</f>
        <v>7.0631003964507333E-2</v>
      </c>
      <c r="AZ199" s="41">
        <f>+Datos!AD199/Datos!AD$305*100</f>
        <v>7.8729366987367058E-2</v>
      </c>
      <c r="BA199" s="41">
        <f>+Datos!AE199/Datos!AE$305*100</f>
        <v>7.6390545729695156E-2</v>
      </c>
      <c r="BB199" s="41">
        <f>+Datos!AF199/Datos!AF$305*100</f>
        <v>8.0068558756450248E-2</v>
      </c>
      <c r="BC199" s="41">
        <f>+Datos!AG199/Datos!AG$305*100</f>
        <v>7.2154896286969292E-2</v>
      </c>
      <c r="BD199" s="41">
        <f>+Datos!AH199/Datos!AH$305*100</f>
        <v>8.4471434932291825E-2</v>
      </c>
      <c r="BE199" s="41">
        <f>+Datos!AI199/Datos!AI$305*100</f>
        <v>8.2643001788265599E-2</v>
      </c>
      <c r="BF199" s="41">
        <f>+Datos!AJ199/Datos!AJ$305*100</f>
        <v>6.3770684933343383E-2</v>
      </c>
      <c r="BG199" s="41">
        <f>+Datos!AK199/Datos!AK$305*100</f>
        <v>7.320548641634099E-2</v>
      </c>
      <c r="BH199" s="41">
        <f>+Datos!AL199/Datos!AL$305*100</f>
        <v>6.7802652855282503E-2</v>
      </c>
      <c r="BI199" s="41">
        <f>+Datos!AM199/Datos!AM$305*100</f>
        <v>6.8747238025505142E-2</v>
      </c>
      <c r="BJ199" s="41">
        <f>+Datos!AN199/Datos!AN$305*100</f>
        <v>6.8728081379416037E-2</v>
      </c>
      <c r="BK199" s="41">
        <f>+Datos!AO199/Datos!AO$305*100</f>
        <v>5.7010214986821212E-2</v>
      </c>
      <c r="BL199" s="41">
        <f>+Datos!AP199/Datos!AP$305*100</f>
        <v>6.2642223037238459E-2</v>
      </c>
      <c r="BM199" s="41">
        <f>+Datos!AQ199/Datos!AQ$305*100</f>
        <v>7.2591040505896751E-2</v>
      </c>
      <c r="BN199" s="41">
        <f>+Datos!AR199/Datos!AR$305*100</f>
        <v>7.6016014107189944E-2</v>
      </c>
      <c r="BO199" s="41">
        <f>+Datos!AS199/Datos!AS$305*100</f>
        <v>7.5139010538249146E-2</v>
      </c>
      <c r="BP199" s="41">
        <f>+Datos!AT199/Datos!AT$305*100</f>
        <v>6.084859873816971E-2</v>
      </c>
    </row>
    <row r="200" spans="1:68" thickBot="1" x14ac:dyDescent="0.3">
      <c r="A200" s="3">
        <v>197</v>
      </c>
      <c r="B200" s="19">
        <v>19650</v>
      </c>
      <c r="C200" s="4">
        <v>167</v>
      </c>
      <c r="D200" s="4">
        <v>157</v>
      </c>
      <c r="E200" s="4">
        <v>180</v>
      </c>
      <c r="F200" s="4">
        <v>180</v>
      </c>
      <c r="G200" s="4">
        <v>222</v>
      </c>
      <c r="H200" s="4">
        <v>208</v>
      </c>
      <c r="I200" s="4">
        <v>263</v>
      </c>
      <c r="J200" s="4">
        <v>331</v>
      </c>
      <c r="K200" s="4">
        <v>499</v>
      </c>
      <c r="L200" s="4">
        <v>410</v>
      </c>
      <c r="M200" s="4">
        <v>270</v>
      </c>
      <c r="N200" s="4">
        <v>234</v>
      </c>
      <c r="O200" s="4">
        <v>187</v>
      </c>
      <c r="P200" s="4">
        <v>201</v>
      </c>
      <c r="Q200" s="4">
        <v>224</v>
      </c>
      <c r="R200" s="4">
        <v>220</v>
      </c>
      <c r="S200" s="4">
        <v>251</v>
      </c>
      <c r="T200" s="4">
        <v>278</v>
      </c>
      <c r="U200" s="4">
        <v>370</v>
      </c>
      <c r="V200" s="4">
        <v>410</v>
      </c>
      <c r="W200" s="4">
        <v>466</v>
      </c>
      <c r="X200" s="4"/>
      <c r="Y200" s="19">
        <f t="shared" si="3"/>
        <v>19650</v>
      </c>
      <c r="Z200" s="4">
        <v>3.2814864099999999</v>
      </c>
      <c r="AA200" s="4">
        <v>3.0845291300000004</v>
      </c>
      <c r="AB200" s="4">
        <v>3.5366608500000005</v>
      </c>
      <c r="AC200" s="4">
        <v>3.5370408599999998</v>
      </c>
      <c r="AD200" s="4">
        <v>4.362964289999999</v>
      </c>
      <c r="AE200" s="4">
        <v>4.0874658799999999</v>
      </c>
      <c r="AF200" s="4">
        <v>5.1673419000000003</v>
      </c>
      <c r="AG200" s="4">
        <v>6.5042884600000006</v>
      </c>
      <c r="AH200" s="4">
        <v>9.8059428099999995</v>
      </c>
      <c r="AI200" s="4">
        <v>8.0562623000000002</v>
      </c>
      <c r="AJ200" s="4">
        <v>5.3052548100000001</v>
      </c>
      <c r="AK200" s="4">
        <v>4.5983732499999999</v>
      </c>
      <c r="AL200" s="4">
        <v>3.6750676999999996</v>
      </c>
      <c r="AM200" s="4">
        <v>3.9495598199999997</v>
      </c>
      <c r="AN200" s="4">
        <v>4.4010235700000004</v>
      </c>
      <c r="AO200" s="4">
        <v>4.3229549299999999</v>
      </c>
      <c r="AP200" s="4">
        <v>4.9319973499999996</v>
      </c>
      <c r="AQ200" s="4">
        <v>5.4629512300000007</v>
      </c>
      <c r="AR200" s="4">
        <v>7.2700519699999999</v>
      </c>
      <c r="AS200" s="4">
        <v>8.0564415</v>
      </c>
      <c r="AT200" s="4">
        <v>9.1564865700000002</v>
      </c>
      <c r="AU200" s="4"/>
      <c r="AV200" s="41">
        <f>+Datos!Z200/Datos!Z$305*100</f>
        <v>6.8364484593899905E-2</v>
      </c>
      <c r="AW200" s="41">
        <f>+Datos!AA200/Datos!AA$305*100</f>
        <v>7.7141053918934874E-2</v>
      </c>
      <c r="AX200" s="41">
        <f>+Datos!AB200/Datos!AB$305*100</f>
        <v>8.0021936356602763E-2</v>
      </c>
      <c r="AY200" s="41">
        <f>+Datos!AC200/Datos!AC$305*100</f>
        <v>7.0993440257813414E-2</v>
      </c>
      <c r="AZ200" s="41">
        <f>+Datos!AD200/Datos!AD$305*100</f>
        <v>8.1721279829775548E-2</v>
      </c>
      <c r="BA200" s="41">
        <f>+Datos!AE200/Datos!AE$305*100</f>
        <v>7.569330797053947E-2</v>
      </c>
      <c r="BB200" s="41">
        <f>+Datos!AF200/Datos!AF$305*100</f>
        <v>8.0471959316617644E-2</v>
      </c>
      <c r="BC200" s="41">
        <f>+Datos!AG200/Datos!AG$305*100</f>
        <v>8.1653388452784623E-2</v>
      </c>
      <c r="BD200" s="41">
        <f>+Datos!AH200/Datos!AH$305*100</f>
        <v>8.9015255593555762E-2</v>
      </c>
      <c r="BE200" s="41">
        <f>+Datos!AI200/Datos!AI$305*100</f>
        <v>8.6000099703919919E-2</v>
      </c>
      <c r="BF200" s="41">
        <f>+Datos!AJ200/Datos!AJ$305*100</f>
        <v>7.9027977390593238E-2</v>
      </c>
      <c r="BG200" s="41">
        <f>+Datos!AK200/Datos!AK$305*100</f>
        <v>7.6523086029729417E-2</v>
      </c>
      <c r="BH200" s="41">
        <f>+Datos!AL200/Datos!AL$305*100</f>
        <v>5.7667053669542001E-2</v>
      </c>
      <c r="BI200" s="41">
        <f>+Datos!AM200/Datos!AM$305*100</f>
        <v>6.2270712916732085E-2</v>
      </c>
      <c r="BJ200" s="41">
        <f>+Datos!AN200/Datos!AN$305*100</f>
        <v>6.4738252335440907E-2</v>
      </c>
      <c r="BK200" s="41">
        <f>+Datos!AO200/Datos!AO$305*100</f>
        <v>6.3028357224483883E-2</v>
      </c>
      <c r="BL200" s="41">
        <f>+Datos!AP200/Datos!AP$305*100</f>
        <v>6.5043008591563575E-2</v>
      </c>
      <c r="BM200" s="41">
        <f>+Datos!AQ200/Datos!AQ$305*100</f>
        <v>6.8756696286136135E-2</v>
      </c>
      <c r="BN200" s="41">
        <f>+Datos!AR200/Datos!AR$305*100</f>
        <v>7.940539188246773E-2</v>
      </c>
      <c r="BO200" s="41">
        <f>+Datos!AS200/Datos!AS$305*100</f>
        <v>7.7611514197042319E-2</v>
      </c>
      <c r="BP200" s="41">
        <f>+Datos!AT200/Datos!AT$305*100</f>
        <v>7.6817270937130963E-2</v>
      </c>
    </row>
    <row r="201" spans="1:68" thickBot="1" x14ac:dyDescent="0.3">
      <c r="A201" s="3">
        <v>198</v>
      </c>
      <c r="B201" s="19">
        <v>19750</v>
      </c>
      <c r="C201" s="4">
        <v>183</v>
      </c>
      <c r="D201" s="4">
        <v>149</v>
      </c>
      <c r="E201" s="4">
        <v>158</v>
      </c>
      <c r="F201" s="4">
        <v>195</v>
      </c>
      <c r="G201" s="4">
        <v>171</v>
      </c>
      <c r="H201" s="4">
        <v>211</v>
      </c>
      <c r="I201" s="4">
        <v>271</v>
      </c>
      <c r="J201" s="4">
        <v>324</v>
      </c>
      <c r="K201" s="4">
        <v>461</v>
      </c>
      <c r="L201" s="4">
        <v>388</v>
      </c>
      <c r="M201" s="4">
        <v>267</v>
      </c>
      <c r="N201" s="4">
        <v>190</v>
      </c>
      <c r="O201" s="4">
        <v>211</v>
      </c>
      <c r="P201" s="4">
        <v>199</v>
      </c>
      <c r="Q201" s="4">
        <v>194</v>
      </c>
      <c r="R201" s="4">
        <v>212</v>
      </c>
      <c r="S201" s="4">
        <v>247</v>
      </c>
      <c r="T201" s="4">
        <v>257</v>
      </c>
      <c r="U201" s="4">
        <v>308</v>
      </c>
      <c r="V201" s="4">
        <v>411</v>
      </c>
      <c r="W201" s="4">
        <v>485</v>
      </c>
      <c r="X201" s="4"/>
      <c r="Y201" s="19">
        <f t="shared" si="3"/>
        <v>19750</v>
      </c>
      <c r="Z201" s="4">
        <v>3.6149070999999999</v>
      </c>
      <c r="AA201" s="4">
        <v>2.9426147200000004</v>
      </c>
      <c r="AB201" s="4">
        <v>3.1204396800000005</v>
      </c>
      <c r="AC201" s="4">
        <v>3.85102506</v>
      </c>
      <c r="AD201" s="4">
        <v>3.3779473700000007</v>
      </c>
      <c r="AE201" s="4">
        <v>4.1668109800000002</v>
      </c>
      <c r="AF201" s="4">
        <v>5.3523850600000005</v>
      </c>
      <c r="AG201" s="4">
        <v>6.3990489999999998</v>
      </c>
      <c r="AH201" s="4">
        <v>9.1047215099999974</v>
      </c>
      <c r="AI201" s="4">
        <v>7.6621335499999992</v>
      </c>
      <c r="AJ201" s="4">
        <v>5.2731625299999996</v>
      </c>
      <c r="AK201" s="4">
        <v>3.7521162299999999</v>
      </c>
      <c r="AL201" s="4">
        <v>4.1678265000000003</v>
      </c>
      <c r="AM201" s="4">
        <v>3.9306908299999996</v>
      </c>
      <c r="AN201" s="4">
        <v>3.8315481400000002</v>
      </c>
      <c r="AO201" s="4">
        <v>4.1864069800000001</v>
      </c>
      <c r="AP201" s="4">
        <v>4.8779941200000003</v>
      </c>
      <c r="AQ201" s="4">
        <v>5.07568587</v>
      </c>
      <c r="AR201" s="4">
        <v>6.0840438700000004</v>
      </c>
      <c r="AS201" s="4">
        <v>8.1182655100000005</v>
      </c>
      <c r="AT201" s="4">
        <v>9.5780766800000006</v>
      </c>
      <c r="AU201" s="4"/>
      <c r="AV201" s="41">
        <f>+Datos!Z201/Datos!Z$305*100</f>
        <v>7.5310767703691134E-2</v>
      </c>
      <c r="AW201" s="41">
        <f>+Datos!AA201/Datos!AA$305*100</f>
        <v>7.3591913452985103E-2</v>
      </c>
      <c r="AX201" s="41">
        <f>+Datos!AB201/Datos!AB$305*100</f>
        <v>7.060434575669812E-2</v>
      </c>
      <c r="AY201" s="41">
        <f>+Datos!AC201/Datos!AC$305*100</f>
        <v>7.7295549683995532E-2</v>
      </c>
      <c r="AZ201" s="41">
        <f>+Datos!AD201/Datos!AD$305*100</f>
        <v>6.327124494388757E-2</v>
      </c>
      <c r="BA201" s="41">
        <f>+Datos!AE201/Datos!AE$305*100</f>
        <v>7.7162651878617122E-2</v>
      </c>
      <c r="BB201" s="41">
        <f>+Datos!AF201/Datos!AF$305*100</f>
        <v>8.3353670248758269E-2</v>
      </c>
      <c r="BC201" s="41">
        <f>+Datos!AG201/Datos!AG$305*100</f>
        <v>8.0332235714743017E-2</v>
      </c>
      <c r="BD201" s="41">
        <f>+Datos!AH201/Datos!AH$305*100</f>
        <v>8.2649789828908332E-2</v>
      </c>
      <c r="BE201" s="41">
        <f>+Datos!AI201/Datos!AI$305*100</f>
        <v>8.1792799775740888E-2</v>
      </c>
      <c r="BF201" s="41">
        <f>+Datos!AJ201/Datos!AJ$305*100</f>
        <v>7.8549925332948023E-2</v>
      </c>
      <c r="BG201" s="41">
        <f>+Datos!AK201/Datos!AK$305*100</f>
        <v>6.2440236460107726E-2</v>
      </c>
      <c r="BH201" s="41">
        <f>+Datos!AL201/Datos!AL$305*100</f>
        <v>6.539914202419711E-2</v>
      </c>
      <c r="BI201" s="41">
        <f>+Datos!AM201/Datos!AM$305*100</f>
        <v>6.1973215090931663E-2</v>
      </c>
      <c r="BJ201" s="41">
        <f>+Datos!AN201/Datos!AN$305*100</f>
        <v>5.6361372843706285E-2</v>
      </c>
      <c r="BK201" s="41">
        <f>+Datos!AO201/Datos!AO$305*100</f>
        <v>6.1037498399853264E-2</v>
      </c>
      <c r="BL201" s="41">
        <f>+Datos!AP201/Datos!AP$305*100</f>
        <v>6.4330815882688311E-2</v>
      </c>
      <c r="BM201" s="41">
        <f>+Datos!AQ201/Datos!AQ$305*100</f>
        <v>6.3882575024822738E-2</v>
      </c>
      <c r="BN201" s="41">
        <f>+Datos!AR201/Datos!AR$305*100</f>
        <v>6.6451504022394983E-2</v>
      </c>
      <c r="BO201" s="41">
        <f>+Datos!AS201/Datos!AS$305*100</f>
        <v>7.8207094147549394E-2</v>
      </c>
      <c r="BP201" s="41">
        <f>+Datos!AT201/Datos!AT$305*100</f>
        <v>8.0354151754538736E-2</v>
      </c>
    </row>
    <row r="202" spans="1:68" thickBot="1" x14ac:dyDescent="0.3">
      <c r="A202" s="3">
        <v>199</v>
      </c>
      <c r="B202" s="19">
        <v>19850</v>
      </c>
      <c r="C202" s="4">
        <v>167</v>
      </c>
      <c r="D202" s="4">
        <v>158</v>
      </c>
      <c r="E202" s="4">
        <v>141</v>
      </c>
      <c r="F202" s="4">
        <v>200</v>
      </c>
      <c r="G202" s="4">
        <v>207</v>
      </c>
      <c r="H202" s="4">
        <v>216</v>
      </c>
      <c r="I202" s="4">
        <v>291</v>
      </c>
      <c r="J202" s="4">
        <v>342</v>
      </c>
      <c r="K202" s="4">
        <v>436</v>
      </c>
      <c r="L202" s="4">
        <v>383</v>
      </c>
      <c r="M202" s="4">
        <v>251</v>
      </c>
      <c r="N202" s="4">
        <v>211</v>
      </c>
      <c r="O202" s="4">
        <v>195</v>
      </c>
      <c r="P202" s="4">
        <v>210</v>
      </c>
      <c r="Q202" s="4">
        <v>212</v>
      </c>
      <c r="R202" s="4">
        <v>192</v>
      </c>
      <c r="S202" s="4">
        <v>237</v>
      </c>
      <c r="T202" s="4">
        <v>249</v>
      </c>
      <c r="U202" s="4">
        <v>323</v>
      </c>
      <c r="V202" s="4">
        <v>359</v>
      </c>
      <c r="W202" s="4">
        <v>453</v>
      </c>
      <c r="X202" s="4"/>
      <c r="Y202" s="19">
        <f t="shared" si="3"/>
        <v>19850</v>
      </c>
      <c r="Z202" s="4">
        <v>3.3149094300000002</v>
      </c>
      <c r="AA202" s="4">
        <v>3.13642807</v>
      </c>
      <c r="AB202" s="4">
        <v>2.7987403999999998</v>
      </c>
      <c r="AC202" s="4">
        <v>3.9703790800000007</v>
      </c>
      <c r="AD202" s="4">
        <v>4.1100670399999997</v>
      </c>
      <c r="AE202" s="4">
        <v>4.2880696899999995</v>
      </c>
      <c r="AF202" s="4">
        <v>5.7766966900000005</v>
      </c>
      <c r="AG202" s="4">
        <v>6.7884071000000006</v>
      </c>
      <c r="AH202" s="4">
        <v>8.6553686200000008</v>
      </c>
      <c r="AI202" s="4">
        <v>7.6024332699999997</v>
      </c>
      <c r="AJ202" s="4">
        <v>4.9822378200000008</v>
      </c>
      <c r="AK202" s="4">
        <v>4.1885762499999997</v>
      </c>
      <c r="AL202" s="4">
        <v>3.8697259499999999</v>
      </c>
      <c r="AM202" s="4">
        <v>4.1682514800000003</v>
      </c>
      <c r="AN202" s="4">
        <v>4.2079408799999989</v>
      </c>
      <c r="AO202" s="4">
        <v>3.8116906899999998</v>
      </c>
      <c r="AP202" s="4">
        <v>4.7042649499999998</v>
      </c>
      <c r="AQ202" s="4">
        <v>4.9428270799999998</v>
      </c>
      <c r="AR202" s="4">
        <v>6.41182461</v>
      </c>
      <c r="AS202" s="4">
        <v>7.1264652799999997</v>
      </c>
      <c r="AT202" s="4">
        <v>8.9921896100000005</v>
      </c>
      <c r="AU202" s="4"/>
      <c r="AV202" s="41">
        <f>+Datos!Z202/Datos!Z$305*100</f>
        <v>6.9060799388594302E-2</v>
      </c>
      <c r="AW202" s="41">
        <f>+Datos!AA202/Datos!AA$305*100</f>
        <v>7.8438995601487732E-2</v>
      </c>
      <c r="AX202" s="41">
        <f>+Datos!AB202/Datos!AB$305*100</f>
        <v>6.3325446138679894E-2</v>
      </c>
      <c r="AY202" s="41">
        <f>+Datos!AC202/Datos!AC$305*100</f>
        <v>7.9691154604544831E-2</v>
      </c>
      <c r="AZ202" s="41">
        <f>+Datos!AD202/Datos!AD$305*100</f>
        <v>7.6984342838840272E-2</v>
      </c>
      <c r="BA202" s="41">
        <f>+Datos!AE202/Datos!AE$305*100</f>
        <v>7.9408168575172466E-2</v>
      </c>
      <c r="BB202" s="41">
        <f>+Datos!AF202/Datos!AF$305*100</f>
        <v>8.9961552770897499E-2</v>
      </c>
      <c r="BC202" s="41">
        <f>+Datos!AG202/Datos!AG$305*100</f>
        <v>8.5220150570004261E-2</v>
      </c>
      <c r="BD202" s="41">
        <f>+Datos!AH202/Datos!AH$305*100</f>
        <v>7.8570706039610499E-2</v>
      </c>
      <c r="BE202" s="41">
        <f>+Datos!AI202/Datos!AI$305*100</f>
        <v>8.1155502994533571E-2</v>
      </c>
      <c r="BF202" s="41">
        <f>+Datos!AJ202/Datos!AJ$305*100</f>
        <v>7.4216261403949157E-2</v>
      </c>
      <c r="BG202" s="41">
        <f>+Datos!AK202/Datos!AK$305*100</f>
        <v>6.9703515416203204E-2</v>
      </c>
      <c r="BH202" s="41">
        <f>+Datos!AL202/Datos!AL$305*100</f>
        <v>6.0721519237610079E-2</v>
      </c>
      <c r="BI202" s="41">
        <f>+Datos!AM202/Datos!AM$305*100</f>
        <v>6.5718713756770908E-2</v>
      </c>
      <c r="BJ202" s="41">
        <f>+Datos!AN202/Datos!AN$305*100</f>
        <v>6.1898041255447581E-2</v>
      </c>
      <c r="BK202" s="41">
        <f>+Datos!AO202/Datos!AO$305*100</f>
        <v>5.5574163119613981E-2</v>
      </c>
      <c r="BL202" s="41">
        <f>+Datos!AP202/Datos!AP$305*100</f>
        <v>6.2039681663624856E-2</v>
      </c>
      <c r="BM202" s="41">
        <f>+Datos!AQ202/Datos!AQ$305*100</f>
        <v>6.221041448588021E-2</v>
      </c>
      <c r="BN202" s="41">
        <f>+Datos!AR202/Datos!AR$305*100</f>
        <v>7.003161021952102E-2</v>
      </c>
      <c r="BO202" s="41">
        <f>+Datos!AS202/Datos!AS$305*100</f>
        <v>6.8652613098903414E-2</v>
      </c>
      <c r="BP202" s="41">
        <f>+Datos!AT202/Datos!AT$305*100</f>
        <v>7.5438920846844434E-2</v>
      </c>
    </row>
    <row r="203" spans="1:68" thickBot="1" x14ac:dyDescent="0.3">
      <c r="A203" s="3">
        <v>200</v>
      </c>
      <c r="B203" s="19">
        <v>19950</v>
      </c>
      <c r="C203" s="4">
        <v>163</v>
      </c>
      <c r="D203" s="4">
        <v>137</v>
      </c>
      <c r="E203" s="4">
        <v>172</v>
      </c>
      <c r="F203" s="4">
        <v>185</v>
      </c>
      <c r="G203" s="4">
        <v>182</v>
      </c>
      <c r="H203" s="4">
        <v>197</v>
      </c>
      <c r="I203" s="4">
        <v>240</v>
      </c>
      <c r="J203" s="4">
        <v>326</v>
      </c>
      <c r="K203" s="4">
        <v>427</v>
      </c>
      <c r="L203" s="4">
        <v>353</v>
      </c>
      <c r="M203" s="4">
        <v>268</v>
      </c>
      <c r="N203" s="4">
        <v>217</v>
      </c>
      <c r="O203" s="4">
        <v>223</v>
      </c>
      <c r="P203" s="4">
        <v>179</v>
      </c>
      <c r="Q203" s="4">
        <v>208</v>
      </c>
      <c r="R203" s="4">
        <v>197</v>
      </c>
      <c r="S203" s="4">
        <v>244</v>
      </c>
      <c r="T203" s="4">
        <v>256</v>
      </c>
      <c r="U203" s="4">
        <v>344</v>
      </c>
      <c r="V203" s="4">
        <v>383</v>
      </c>
      <c r="W203" s="4">
        <v>430</v>
      </c>
      <c r="X203" s="4"/>
      <c r="Y203" s="19">
        <f t="shared" si="3"/>
        <v>19950</v>
      </c>
      <c r="Z203" s="4">
        <v>3.2522017299999995</v>
      </c>
      <c r="AA203" s="4">
        <v>2.7329227700000001</v>
      </c>
      <c r="AB203" s="4">
        <v>3.4312112400000006</v>
      </c>
      <c r="AC203" s="4">
        <v>3.6910216799999995</v>
      </c>
      <c r="AD203" s="4">
        <v>3.6308611399999999</v>
      </c>
      <c r="AE203" s="4">
        <v>3.9303671399999995</v>
      </c>
      <c r="AF203" s="4">
        <v>4.7885952999999999</v>
      </c>
      <c r="AG203" s="4">
        <v>6.5034975900000003</v>
      </c>
      <c r="AH203" s="4">
        <v>8.5192523399999995</v>
      </c>
      <c r="AI203" s="4">
        <v>7.0420094600000001</v>
      </c>
      <c r="AJ203" s="4">
        <v>5.3468283599999991</v>
      </c>
      <c r="AK203" s="4">
        <v>4.3290385000000002</v>
      </c>
      <c r="AL203" s="4">
        <v>4.4487279800000001</v>
      </c>
      <c r="AM203" s="4">
        <v>3.5711726000000001</v>
      </c>
      <c r="AN203" s="4">
        <v>4.1496190200000003</v>
      </c>
      <c r="AO203" s="4">
        <v>3.9297668399999997</v>
      </c>
      <c r="AP203" s="4">
        <v>4.86771888</v>
      </c>
      <c r="AQ203" s="4">
        <v>5.1078983800000008</v>
      </c>
      <c r="AR203" s="4">
        <v>6.8633481299999985</v>
      </c>
      <c r="AS203" s="4">
        <v>7.6401243600000006</v>
      </c>
      <c r="AT203" s="4">
        <v>8.5773767900000006</v>
      </c>
      <c r="AU203" s="4"/>
      <c r="AV203" s="41">
        <f>+Datos!Z203/Datos!Z$305*100</f>
        <v>6.7754385448404036E-2</v>
      </c>
      <c r="AW203" s="41">
        <f>+Datos!AA203/Datos!AA$305*100</f>
        <v>6.8347723062954127E-2</v>
      </c>
      <c r="AX203" s="41">
        <f>+Datos!AB203/Datos!AB$305*100</f>
        <v>7.7635990308016115E-2</v>
      </c>
      <c r="AY203" s="41">
        <f>+Datos!AC203/Datos!AC$305*100</f>
        <v>7.4084054298816912E-2</v>
      </c>
      <c r="AZ203" s="41">
        <f>+Datos!AD203/Datos!AD$305*100</f>
        <v>6.8008491365625617E-2</v>
      </c>
      <c r="BA203" s="41">
        <f>+Datos!AE203/Datos!AE$305*100</f>
        <v>7.2784091439390408E-2</v>
      </c>
      <c r="BB203" s="41">
        <f>+Datos!AF203/Datos!AF$305*100</f>
        <v>7.4573669329940487E-2</v>
      </c>
      <c r="BC203" s="41">
        <f>+Datos!AG203/Datos!AG$305*100</f>
        <v>8.1643460046976229E-2</v>
      </c>
      <c r="BD203" s="41">
        <f>+Datos!AH203/Datos!AH$305*100</f>
        <v>7.7335085386970356E-2</v>
      </c>
      <c r="BE203" s="41">
        <f>+Datos!AI203/Datos!AI$305*100</f>
        <v>7.5173013628906701E-2</v>
      </c>
      <c r="BF203" s="41">
        <f>+Datos!AJ203/Datos!AJ$305*100</f>
        <v>7.9647264057701811E-2</v>
      </c>
      <c r="BG203" s="41">
        <f>+Datos!AK203/Datos!AK$305*100</f>
        <v>7.2040995271862904E-2</v>
      </c>
      <c r="BH203" s="41">
        <f>+Datos!AL203/Datos!AL$305*100</f>
        <v>6.9806886872819565E-2</v>
      </c>
      <c r="BI203" s="41">
        <f>+Datos!AM203/Datos!AM$305*100</f>
        <v>5.6304872918901558E-2</v>
      </c>
      <c r="BJ203" s="41">
        <f>+Datos!AN203/Datos!AN$305*100</f>
        <v>6.1040137354389359E-2</v>
      </c>
      <c r="BK203" s="41">
        <f>+Datos!AO203/Datos!AO$305*100</f>
        <v>5.7295704491754022E-2</v>
      </c>
      <c r="BL203" s="41">
        <f>+Datos!AP203/Datos!AP$305*100</f>
        <v>6.4195306376869044E-2</v>
      </c>
      <c r="BM203" s="41">
        <f>+Datos!AQ203/Datos!AQ$305*100</f>
        <v>6.4288001629131675E-2</v>
      </c>
      <c r="BN203" s="41">
        <f>+Datos!AR203/Datos!AR$305*100</f>
        <v>7.4963267131700026E-2</v>
      </c>
      <c r="BO203" s="41">
        <f>+Datos!AS203/Datos!AS$305*100</f>
        <v>7.3600934138640356E-2</v>
      </c>
      <c r="BP203" s="41">
        <f>+Datos!AT203/Datos!AT$305*100</f>
        <v>7.1958897309592054E-2</v>
      </c>
    </row>
    <row r="204" spans="1:68" thickBot="1" x14ac:dyDescent="0.3">
      <c r="A204" s="3">
        <v>201</v>
      </c>
      <c r="B204" s="19">
        <v>20050</v>
      </c>
      <c r="C204" s="4">
        <v>171</v>
      </c>
      <c r="D204" s="4">
        <v>132</v>
      </c>
      <c r="E204" s="4">
        <v>176</v>
      </c>
      <c r="F204" s="4">
        <v>181</v>
      </c>
      <c r="G204" s="4">
        <v>204</v>
      </c>
      <c r="H204" s="4">
        <v>191</v>
      </c>
      <c r="I204" s="4">
        <v>253</v>
      </c>
      <c r="J204" s="4">
        <v>275</v>
      </c>
      <c r="K204" s="4">
        <v>387</v>
      </c>
      <c r="L204" s="4">
        <v>329</v>
      </c>
      <c r="M204" s="4">
        <v>250</v>
      </c>
      <c r="N204" s="4">
        <v>195</v>
      </c>
      <c r="O204" s="4">
        <v>174</v>
      </c>
      <c r="P204" s="4">
        <v>198</v>
      </c>
      <c r="Q204" s="4">
        <v>219</v>
      </c>
      <c r="R204" s="4">
        <v>213</v>
      </c>
      <c r="S204" s="4">
        <v>220</v>
      </c>
      <c r="T204" s="4">
        <v>225</v>
      </c>
      <c r="U204" s="4">
        <v>343</v>
      </c>
      <c r="V204" s="4">
        <v>344</v>
      </c>
      <c r="W204" s="4">
        <v>432</v>
      </c>
      <c r="X204" s="4"/>
      <c r="Y204" s="19">
        <f t="shared" si="3"/>
        <v>20050</v>
      </c>
      <c r="Z204" s="4">
        <v>3.4278510199999999</v>
      </c>
      <c r="AA204" s="4">
        <v>2.6467196200000003</v>
      </c>
      <c r="AB204" s="4">
        <v>3.5280120300000002</v>
      </c>
      <c r="AC204" s="4">
        <v>3.6288433199999992</v>
      </c>
      <c r="AD204" s="4">
        <v>4.0898378900000001</v>
      </c>
      <c r="AE204" s="4">
        <v>3.8293543399999996</v>
      </c>
      <c r="AF204" s="4">
        <v>5.0723965800000004</v>
      </c>
      <c r="AG204" s="4">
        <v>5.5130254400000007</v>
      </c>
      <c r="AH204" s="4">
        <v>7.7596041400000004</v>
      </c>
      <c r="AI204" s="4">
        <v>6.5962153600000004</v>
      </c>
      <c r="AJ204" s="4">
        <v>5.0123182000000011</v>
      </c>
      <c r="AK204" s="4">
        <v>3.9100691600000008</v>
      </c>
      <c r="AL204" s="4">
        <v>3.48852501</v>
      </c>
      <c r="AM204" s="4">
        <v>3.9693949900000001</v>
      </c>
      <c r="AN204" s="4">
        <v>4.3913350100000006</v>
      </c>
      <c r="AO204" s="4">
        <v>4.2709799799999999</v>
      </c>
      <c r="AP204" s="4">
        <v>4.4114344200000009</v>
      </c>
      <c r="AQ204" s="4">
        <v>4.5111270899999996</v>
      </c>
      <c r="AR204" s="4">
        <v>6.876812779999999</v>
      </c>
      <c r="AS204" s="4">
        <v>6.8964486599999999</v>
      </c>
      <c r="AT204" s="4">
        <v>8.6611920700000002</v>
      </c>
      <c r="AU204" s="4"/>
      <c r="AV204" s="41">
        <f>+Datos!Z204/Datos!Z$305*100</f>
        <v>7.1413755526409162E-2</v>
      </c>
      <c r="AW204" s="41">
        <f>+Datos!AA204/Datos!AA$305*100</f>
        <v>6.6191866670658669E-2</v>
      </c>
      <c r="AX204" s="41">
        <f>+Datos!AB204/Datos!AB$305*100</f>
        <v>7.9826244614319988E-2</v>
      </c>
      <c r="AY204" s="41">
        <f>+Datos!AC204/Datos!AC$305*100</f>
        <v>7.2836046186750922E-2</v>
      </c>
      <c r="AZ204" s="41">
        <f>+Datos!AD204/Datos!AD$305*100</f>
        <v>7.6605437141248955E-2</v>
      </c>
      <c r="BA204" s="41">
        <f>+Datos!AE204/Datos!AE$305*100</f>
        <v>7.0913496502615914E-2</v>
      </c>
      <c r="BB204" s="41">
        <f>+Datos!AF204/Datos!AF$305*100</f>
        <v>7.8993358504787628E-2</v>
      </c>
      <c r="BC204" s="41">
        <f>+Datos!AG204/Datos!AG$305*100</f>
        <v>6.9209293310217648E-2</v>
      </c>
      <c r="BD204" s="41">
        <f>+Datos!AH204/Datos!AH$305*100</f>
        <v>7.0439238654596392E-2</v>
      </c>
      <c r="BE204" s="41">
        <f>+Datos!AI204/Datos!AI$305*100</f>
        <v>7.0414189298246666E-2</v>
      </c>
      <c r="BF204" s="41">
        <f>+Datos!AJ204/Datos!AJ$305*100</f>
        <v>7.4664343857229185E-2</v>
      </c>
      <c r="BG204" s="41">
        <f>+Datos!AK204/Datos!AK$305*100</f>
        <v>6.5068784643106545E-2</v>
      </c>
      <c r="BH204" s="41">
        <f>+Datos!AL204/Datos!AL$305*100</f>
        <v>5.4739932812451202E-2</v>
      </c>
      <c r="BI204" s="41">
        <f>+Datos!AM204/Datos!AM$305*100</f>
        <v>6.2583444014124245E-2</v>
      </c>
      <c r="BJ204" s="41">
        <f>+Datos!AN204/Datos!AN$305*100</f>
        <v>6.4595735388628228E-2</v>
      </c>
      <c r="BK204" s="41">
        <f>+Datos!AO204/Datos!AO$305*100</f>
        <v>6.2270566368837668E-2</v>
      </c>
      <c r="BL204" s="41">
        <f>+Datos!AP204/Datos!AP$305*100</f>
        <v>5.8177842873573186E-2</v>
      </c>
      <c r="BM204" s="41">
        <f>+Datos!AQ204/Datos!AQ$305*100</f>
        <v>5.6777039035600378E-2</v>
      </c>
      <c r="BN204" s="41">
        <f>+Datos!AR204/Datos!AR$305*100</f>
        <v>7.5110331528794053E-2</v>
      </c>
      <c r="BO204" s="41">
        <f>+Datos!AS204/Datos!AS$305*100</f>
        <v>6.6436754128328682E-2</v>
      </c>
      <c r="BP204" s="41">
        <f>+Datos!AT204/Datos!AT$305*100</f>
        <v>7.2662055777986054E-2</v>
      </c>
    </row>
    <row r="205" spans="1:68" thickBot="1" x14ac:dyDescent="0.3">
      <c r="A205" s="3">
        <v>202</v>
      </c>
      <c r="B205" s="19">
        <v>20150</v>
      </c>
      <c r="C205" s="4">
        <v>144</v>
      </c>
      <c r="D205" s="4">
        <v>153</v>
      </c>
      <c r="E205" s="4">
        <v>131</v>
      </c>
      <c r="F205" s="4">
        <v>187</v>
      </c>
      <c r="G205" s="4">
        <v>192</v>
      </c>
      <c r="H205" s="4">
        <v>185</v>
      </c>
      <c r="I205" s="4">
        <v>213</v>
      </c>
      <c r="J205" s="4">
        <v>311</v>
      </c>
      <c r="K205" s="4">
        <v>429</v>
      </c>
      <c r="L205" s="4">
        <v>373</v>
      </c>
      <c r="M205" s="4">
        <v>248</v>
      </c>
      <c r="N205" s="4">
        <v>185</v>
      </c>
      <c r="O205" s="4">
        <v>194</v>
      </c>
      <c r="P205" s="4">
        <v>196</v>
      </c>
      <c r="Q205" s="4">
        <v>222</v>
      </c>
      <c r="R205" s="4">
        <v>208</v>
      </c>
      <c r="S205" s="4">
        <v>256</v>
      </c>
      <c r="T205" s="4">
        <v>273</v>
      </c>
      <c r="U205" s="4">
        <v>292</v>
      </c>
      <c r="V205" s="4">
        <v>352</v>
      </c>
      <c r="W205" s="4">
        <v>415</v>
      </c>
      <c r="X205" s="4"/>
      <c r="Y205" s="19">
        <f t="shared" si="3"/>
        <v>20150</v>
      </c>
      <c r="Z205" s="4">
        <v>2.90159945</v>
      </c>
      <c r="AA205" s="4">
        <v>3.0830299599999993</v>
      </c>
      <c r="AB205" s="4">
        <v>2.6400298100000001</v>
      </c>
      <c r="AC205" s="4">
        <v>3.7675631499999995</v>
      </c>
      <c r="AD205" s="4">
        <v>3.86907208</v>
      </c>
      <c r="AE205" s="4">
        <v>3.7278910099999996</v>
      </c>
      <c r="AF205" s="4">
        <v>4.2921666900000002</v>
      </c>
      <c r="AG205" s="4">
        <v>6.2657100099999994</v>
      </c>
      <c r="AH205" s="4">
        <v>8.6442308800000003</v>
      </c>
      <c r="AI205" s="4">
        <v>7.5160302899999989</v>
      </c>
      <c r="AJ205" s="4">
        <v>4.9973444800000006</v>
      </c>
      <c r="AK205" s="4">
        <v>3.7269934300000003</v>
      </c>
      <c r="AL205" s="4">
        <v>3.9086131199999992</v>
      </c>
      <c r="AM205" s="4">
        <v>3.9497171599999996</v>
      </c>
      <c r="AN205" s="4">
        <v>4.4740828900000009</v>
      </c>
      <c r="AO205" s="4">
        <v>4.19129459</v>
      </c>
      <c r="AP205" s="4">
        <v>5.1587164600000008</v>
      </c>
      <c r="AQ205" s="4">
        <v>5.5010988099999985</v>
      </c>
      <c r="AR205" s="4">
        <v>5.8827916</v>
      </c>
      <c r="AS205" s="4">
        <v>7.0935137499999996</v>
      </c>
      <c r="AT205" s="4">
        <v>8.3627673000000016</v>
      </c>
      <c r="AU205" s="4"/>
      <c r="AV205" s="41">
        <f>+Datos!Z205/Datos!Z$305*100</f>
        <v>6.0450151581518646E-2</v>
      </c>
      <c r="AW205" s="41">
        <f>+Datos!AA205/Datos!AA$305*100</f>
        <v>7.7103561144858279E-2</v>
      </c>
      <c r="AX205" s="41">
        <f>+Datos!AB205/Datos!AB$305*100</f>
        <v>5.9734395350731474E-2</v>
      </c>
      <c r="AY205" s="41">
        <f>+Datos!AC205/Datos!AC$305*100</f>
        <v>7.5620350455059285E-2</v>
      </c>
      <c r="AZ205" s="41">
        <f>+Datos!AD205/Datos!AD$305*100</f>
        <v>7.2470343810962484E-2</v>
      </c>
      <c r="BA205" s="41">
        <f>+Datos!AE205/Datos!AE$305*100</f>
        <v>6.9034558473313884E-2</v>
      </c>
      <c r="BB205" s="41">
        <f>+Datos!AF205/Datos!AF$305*100</f>
        <v>6.684269590479805E-2</v>
      </c>
      <c r="BC205" s="41">
        <f>+Datos!AG205/Datos!AG$305*100</f>
        <v>7.8658327736440964E-2</v>
      </c>
      <c r="BD205" s="41">
        <f>+Datos!AH205/Datos!AH$305*100</f>
        <v>7.8469601149234888E-2</v>
      </c>
      <c r="BE205" s="41">
        <f>+Datos!AI205/Datos!AI$305*100</f>
        <v>8.0233156549245177E-2</v>
      </c>
      <c r="BF205" s="41">
        <f>+Datos!AJ205/Datos!AJ$305*100</f>
        <v>7.4441292779007157E-2</v>
      </c>
      <c r="BG205" s="41">
        <f>+Datos!AK205/Datos!AK$305*100</f>
        <v>6.2022159439998996E-2</v>
      </c>
      <c r="BH205" s="41">
        <f>+Datos!AL205/Datos!AL$305*100</f>
        <v>6.1331714396585392E-2</v>
      </c>
      <c r="BI205" s="41">
        <f>+Datos!AM205/Datos!AM$305*100</f>
        <v>6.2273193616966246E-2</v>
      </c>
      <c r="BJ205" s="41">
        <f>+Datos!AN205/Datos!AN$305*100</f>
        <v>6.5812941579519599E-2</v>
      </c>
      <c r="BK205" s="41">
        <f>+Datos!AO205/Datos!AO$305*100</f>
        <v>6.1108759385461994E-2</v>
      </c>
      <c r="BL205" s="41">
        <f>+Datos!AP205/Datos!AP$305*100</f>
        <v>6.8032972286414653E-2</v>
      </c>
      <c r="BM205" s="41">
        <f>+Datos!AQ205/Datos!AQ$305*100</f>
        <v>6.9236821672888124E-2</v>
      </c>
      <c r="BN205" s="41">
        <f>+Datos!AR205/Datos!AR$305*100</f>
        <v>6.4253374568502483E-2</v>
      </c>
      <c r="BO205" s="41">
        <f>+Datos!AS205/Datos!AS$305*100</f>
        <v>6.8335175413988897E-2</v>
      </c>
      <c r="BP205" s="41">
        <f>+Datos!AT205/Datos!AT$305*100</f>
        <v>7.0158456145508141E-2</v>
      </c>
    </row>
    <row r="206" spans="1:68" thickBot="1" x14ac:dyDescent="0.3">
      <c r="A206" s="3">
        <v>203</v>
      </c>
      <c r="B206" s="19">
        <v>20250</v>
      </c>
      <c r="C206" s="4">
        <v>147</v>
      </c>
      <c r="D206" s="4">
        <v>116</v>
      </c>
      <c r="E206" s="4">
        <v>128</v>
      </c>
      <c r="F206" s="4">
        <v>175</v>
      </c>
      <c r="G206" s="4">
        <v>198</v>
      </c>
      <c r="H206" s="4">
        <v>216</v>
      </c>
      <c r="I206" s="4">
        <v>250</v>
      </c>
      <c r="J206" s="4">
        <v>297</v>
      </c>
      <c r="K206" s="4">
        <v>453</v>
      </c>
      <c r="L206" s="4">
        <v>340</v>
      </c>
      <c r="M206" s="4">
        <v>261</v>
      </c>
      <c r="N206" s="4">
        <v>204</v>
      </c>
      <c r="O206" s="4">
        <v>219</v>
      </c>
      <c r="P206" s="4">
        <v>169</v>
      </c>
      <c r="Q206" s="4">
        <v>188</v>
      </c>
      <c r="R206" s="4">
        <v>186</v>
      </c>
      <c r="S206" s="4">
        <v>220</v>
      </c>
      <c r="T206" s="4">
        <v>218</v>
      </c>
      <c r="U206" s="4">
        <v>315</v>
      </c>
      <c r="V206" s="4">
        <v>336</v>
      </c>
      <c r="W206" s="4">
        <v>380</v>
      </c>
      <c r="X206" s="4"/>
      <c r="Y206" s="19">
        <f t="shared" si="3"/>
        <v>20250</v>
      </c>
      <c r="Z206" s="4">
        <v>2.9760786299999999</v>
      </c>
      <c r="AA206" s="4">
        <v>2.3485273499999999</v>
      </c>
      <c r="AB206" s="4">
        <v>2.5915813500000002</v>
      </c>
      <c r="AC206" s="4">
        <v>3.5441027600000004</v>
      </c>
      <c r="AD206" s="4">
        <v>4.0093750300000002</v>
      </c>
      <c r="AE206" s="4">
        <v>4.3735323800000003</v>
      </c>
      <c r="AF206" s="4">
        <v>5.0616222000000004</v>
      </c>
      <c r="AG206" s="4">
        <v>6.0158733</v>
      </c>
      <c r="AH206" s="4">
        <v>9.1734753299999987</v>
      </c>
      <c r="AI206" s="4">
        <v>6.8854966200000005</v>
      </c>
      <c r="AJ206" s="4">
        <v>5.28453515</v>
      </c>
      <c r="AK206" s="4">
        <v>4.1310703100000001</v>
      </c>
      <c r="AL206" s="4">
        <v>4.4341095900000003</v>
      </c>
      <c r="AM206" s="4">
        <v>3.42233864</v>
      </c>
      <c r="AN206" s="4">
        <v>3.8068795899999999</v>
      </c>
      <c r="AO206" s="4">
        <v>3.7661939900000001</v>
      </c>
      <c r="AP206" s="4">
        <v>4.4557565400000003</v>
      </c>
      <c r="AQ206" s="4">
        <v>4.4142633399999998</v>
      </c>
      <c r="AR206" s="4">
        <v>6.3787809700000011</v>
      </c>
      <c r="AS206" s="4">
        <v>6.8032902600000016</v>
      </c>
      <c r="AT206" s="4">
        <v>7.6938544100000001</v>
      </c>
      <c r="AU206" s="4"/>
      <c r="AV206" s="41">
        <f>+Datos!Z206/Datos!Z$305*100</f>
        <v>6.2001805349810889E-2</v>
      </c>
      <c r="AW206" s="41">
        <f>+Datos!AA206/Datos!AA$305*100</f>
        <v>5.8734369915463623E-2</v>
      </c>
      <c r="AX206" s="41">
        <f>+Datos!AB206/Datos!AB$305*100</f>
        <v>5.8638180659210969E-2</v>
      </c>
      <c r="AY206" s="41">
        <f>+Datos!AC206/Datos!AC$305*100</f>
        <v>7.1135182633884422E-2</v>
      </c>
      <c r="AZ206" s="41">
        <f>+Datos!AD206/Datos!AD$305*100</f>
        <v>7.5098313208780548E-2</v>
      </c>
      <c r="BA206" s="41">
        <f>+Datos!AE206/Datos!AE$305*100</f>
        <v>8.0990800431700843E-2</v>
      </c>
      <c r="BB206" s="41">
        <f>+Datos!AF206/Datos!AF$305*100</f>
        <v>7.8825567116913367E-2</v>
      </c>
      <c r="BC206" s="41">
        <f>+Datos!AG206/Datos!AG$305*100</f>
        <v>7.5521933331910568E-2</v>
      </c>
      <c r="BD206" s="41">
        <f>+Datos!AH206/Datos!AH$305*100</f>
        <v>8.3273915318819641E-2</v>
      </c>
      <c r="BE206" s="41">
        <f>+Datos!AI206/Datos!AI$305*100</f>
        <v>7.3502248782416582E-2</v>
      </c>
      <c r="BF206" s="41">
        <f>+Datos!AJ206/Datos!AJ$305*100</f>
        <v>7.8719333813486558E-2</v>
      </c>
      <c r="BG206" s="41">
        <f>+Datos!AK206/Datos!AK$305*100</f>
        <v>6.8746539600062051E-2</v>
      </c>
      <c r="BH206" s="41">
        <f>+Datos!AL206/Datos!AL$305*100</f>
        <v>6.9577503484673467E-2</v>
      </c>
      <c r="BI206" s="41">
        <f>+Datos!AM206/Datos!AM$305*100</f>
        <v>5.3958283117048554E-2</v>
      </c>
      <c r="BJ206" s="41">
        <f>+Datos!AN206/Datos!AN$305*100</f>
        <v>5.5998502981900601E-2</v>
      </c>
      <c r="BK206" s="41">
        <f>+Datos!AO206/Datos!AO$305*100</f>
        <v>5.4910824660951131E-2</v>
      </c>
      <c r="BL206" s="41">
        <f>+Datos!AP206/Datos!AP$305*100</f>
        <v>5.8762361442293888E-2</v>
      </c>
      <c r="BM206" s="41">
        <f>+Datos!AQ206/Datos!AQ$305*100</f>
        <v>5.5557912018080545E-2</v>
      </c>
      <c r="BN206" s="41">
        <f>+Datos!AR206/Datos!AR$305*100</f>
        <v>6.9670699019126509E-2</v>
      </c>
      <c r="BO206" s="41">
        <f>+Datos!AS206/Datos!AS$305*100</f>
        <v>6.55393151679423E-2</v>
      </c>
      <c r="BP206" s="41">
        <f>+Datos!AT206/Datos!AT$305*100</f>
        <v>6.4546689851564962E-2</v>
      </c>
    </row>
    <row r="207" spans="1:68" thickBot="1" x14ac:dyDescent="0.3">
      <c r="A207" s="3">
        <v>204</v>
      </c>
      <c r="B207" s="19">
        <v>20350</v>
      </c>
      <c r="C207" s="4">
        <v>170</v>
      </c>
      <c r="D207" s="4">
        <v>129</v>
      </c>
      <c r="E207" s="4">
        <v>132</v>
      </c>
      <c r="F207" s="4">
        <v>152</v>
      </c>
      <c r="G207" s="4">
        <v>185</v>
      </c>
      <c r="H207" s="4">
        <v>205</v>
      </c>
      <c r="I207" s="4">
        <v>245</v>
      </c>
      <c r="J207" s="4">
        <v>297</v>
      </c>
      <c r="K207" s="4">
        <v>436</v>
      </c>
      <c r="L207" s="4">
        <v>351</v>
      </c>
      <c r="M207" s="4">
        <v>260</v>
      </c>
      <c r="N207" s="4">
        <v>208</v>
      </c>
      <c r="O207" s="4">
        <v>208</v>
      </c>
      <c r="P207" s="4">
        <v>175</v>
      </c>
      <c r="Q207" s="4">
        <v>206</v>
      </c>
      <c r="R207" s="4">
        <v>218</v>
      </c>
      <c r="S207" s="4">
        <v>228</v>
      </c>
      <c r="T207" s="4">
        <v>251</v>
      </c>
      <c r="U207" s="4">
        <v>317</v>
      </c>
      <c r="V207" s="4">
        <v>346</v>
      </c>
      <c r="W207" s="4">
        <v>389</v>
      </c>
      <c r="X207" s="4"/>
      <c r="Y207" s="19">
        <f t="shared" si="3"/>
        <v>20350</v>
      </c>
      <c r="Z207" s="4">
        <v>3.4596273700000002</v>
      </c>
      <c r="AA207" s="4">
        <v>2.6256655799999997</v>
      </c>
      <c r="AB207" s="4">
        <v>2.6855848999999998</v>
      </c>
      <c r="AC207" s="4">
        <v>3.0934290600000001</v>
      </c>
      <c r="AD207" s="4">
        <v>3.7647196299999992</v>
      </c>
      <c r="AE207" s="4">
        <v>4.17155699</v>
      </c>
      <c r="AF207" s="4">
        <v>4.9865776599999991</v>
      </c>
      <c r="AG207" s="4">
        <v>6.0445735599999999</v>
      </c>
      <c r="AH207" s="4">
        <v>8.8736305399999988</v>
      </c>
      <c r="AI207" s="4">
        <v>7.1433609000000002</v>
      </c>
      <c r="AJ207" s="4">
        <v>5.2919637800000006</v>
      </c>
      <c r="AK207" s="4">
        <v>4.2332571200000011</v>
      </c>
      <c r="AL207" s="4">
        <v>4.2329255699999999</v>
      </c>
      <c r="AM207" s="4">
        <v>3.5613411899999998</v>
      </c>
      <c r="AN207" s="4">
        <v>4.19273381</v>
      </c>
      <c r="AO207" s="4">
        <v>4.4360333100000009</v>
      </c>
      <c r="AP207" s="4">
        <v>4.6399522699999993</v>
      </c>
      <c r="AQ207" s="4">
        <v>5.1082295199999992</v>
      </c>
      <c r="AR207" s="4">
        <v>6.4521047100000013</v>
      </c>
      <c r="AS207" s="4">
        <v>7.0401788299999986</v>
      </c>
      <c r="AT207" s="4">
        <v>7.9166730599999999</v>
      </c>
      <c r="AU207" s="4"/>
      <c r="AV207" s="41">
        <f>+Datos!Z207/Datos!Z$305*100</f>
        <v>7.2075764603577758E-2</v>
      </c>
      <c r="AW207" s="41">
        <f>+Datos!AA207/Datos!AA$305*100</f>
        <v>6.5665325741265199E-2</v>
      </c>
      <c r="AX207" s="41">
        <f>+Datos!AB207/Datos!AB$305*100</f>
        <v>6.0765143468040857E-2</v>
      </c>
      <c r="AY207" s="41">
        <f>+Datos!AC207/Datos!AC$305*100</f>
        <v>6.2089520549924858E-2</v>
      </c>
      <c r="AZ207" s="41">
        <f>+Datos!AD207/Datos!AD$305*100</f>
        <v>7.0515751657430834E-2</v>
      </c>
      <c r="BA207" s="41">
        <f>+Datos!AE207/Datos!AE$305*100</f>
        <v>7.7250540366767942E-2</v>
      </c>
      <c r="BB207" s="41">
        <f>+Datos!AF207/Datos!AF$305*100</f>
        <v>7.765688478725867E-2</v>
      </c>
      <c r="BC207" s="41">
        <f>+Datos!AG207/Datos!AG$305*100</f>
        <v>7.5882230002774373E-2</v>
      </c>
      <c r="BD207" s="41">
        <f>+Datos!AH207/Datos!AH$305*100</f>
        <v>8.0552018899739244E-2</v>
      </c>
      <c r="BE207" s="41">
        <f>+Datos!AI207/Datos!AI$305*100</f>
        <v>7.6254933956294235E-2</v>
      </c>
      <c r="BF207" s="41">
        <f>+Datos!AJ207/Datos!AJ$305*100</f>
        <v>7.8829991948620157E-2</v>
      </c>
      <c r="BG207" s="41">
        <f>+Datos!AK207/Datos!AK$305*100</f>
        <v>7.0447064900554718E-2</v>
      </c>
      <c r="BH207" s="41">
        <f>+Datos!AL207/Datos!AL$305*100</f>
        <v>6.6420639278119059E-2</v>
      </c>
      <c r="BI207" s="41">
        <f>+Datos!AM207/Datos!AM$305*100</f>
        <v>5.6149866047863282E-2</v>
      </c>
      <c r="BJ207" s="41">
        <f>+Datos!AN207/Datos!AN$305*100</f>
        <v>6.1674348035158227E-2</v>
      </c>
      <c r="BK207" s="41">
        <f>+Datos!AO207/Datos!AO$305*100</f>
        <v>6.4677031486513714E-2</v>
      </c>
      <c r="BL207" s="41">
        <f>+Datos!AP207/Datos!AP$305*100</f>
        <v>6.1191528288646567E-2</v>
      </c>
      <c r="BM207" s="41">
        <f>+Datos!AQ207/Datos!AQ$305*100</f>
        <v>6.4292169356693102E-2</v>
      </c>
      <c r="BN207" s="41">
        <f>+Datos!AR207/Datos!AR$305*100</f>
        <v>7.0471559911595233E-2</v>
      </c>
      <c r="BO207" s="41">
        <f>+Datos!AS207/Datos!AS$305*100</f>
        <v>6.7821374885458016E-2</v>
      </c>
      <c r="BP207" s="41">
        <f>+Datos!AT207/Datos!AT$305*100</f>
        <v>6.6416000801353847E-2</v>
      </c>
    </row>
    <row r="208" spans="1:68" thickBot="1" x14ac:dyDescent="0.3">
      <c r="A208" s="3">
        <v>205</v>
      </c>
      <c r="B208" s="19">
        <v>20450</v>
      </c>
      <c r="C208" s="4">
        <v>156</v>
      </c>
      <c r="D208" s="4">
        <v>129</v>
      </c>
      <c r="E208" s="4">
        <v>145</v>
      </c>
      <c r="F208" s="4">
        <v>178</v>
      </c>
      <c r="G208" s="4">
        <v>199</v>
      </c>
      <c r="H208" s="4">
        <v>192</v>
      </c>
      <c r="I208" s="4">
        <v>259</v>
      </c>
      <c r="J208" s="4">
        <v>286</v>
      </c>
      <c r="K208" s="4">
        <v>376</v>
      </c>
      <c r="L208" s="4">
        <v>337</v>
      </c>
      <c r="M208" s="4">
        <v>231</v>
      </c>
      <c r="N208" s="4">
        <v>179</v>
      </c>
      <c r="O208" s="4">
        <v>203</v>
      </c>
      <c r="P208" s="4">
        <v>168</v>
      </c>
      <c r="Q208" s="4">
        <v>205</v>
      </c>
      <c r="R208" s="4">
        <v>196</v>
      </c>
      <c r="S208" s="4">
        <v>218</v>
      </c>
      <c r="T208" s="4">
        <v>244</v>
      </c>
      <c r="U208" s="4">
        <v>301</v>
      </c>
      <c r="V208" s="4">
        <v>343</v>
      </c>
      <c r="W208" s="4">
        <v>397</v>
      </c>
      <c r="X208" s="4"/>
      <c r="Y208" s="19">
        <f t="shared" si="3"/>
        <v>20450</v>
      </c>
      <c r="Z208" s="4">
        <v>3.1901118999999998</v>
      </c>
      <c r="AA208" s="4">
        <v>2.63745114</v>
      </c>
      <c r="AB208" s="4">
        <v>2.9649153500000001</v>
      </c>
      <c r="AC208" s="4">
        <v>3.6395278000000002</v>
      </c>
      <c r="AD208" s="4">
        <v>4.06944193</v>
      </c>
      <c r="AE208" s="4">
        <v>3.9268519</v>
      </c>
      <c r="AF208" s="4">
        <v>5.2961595599999995</v>
      </c>
      <c r="AG208" s="4">
        <v>5.848590090000001</v>
      </c>
      <c r="AH208" s="4">
        <v>7.6903308700000004</v>
      </c>
      <c r="AI208" s="4">
        <v>6.8912511500000004</v>
      </c>
      <c r="AJ208" s="4">
        <v>4.7246687199999995</v>
      </c>
      <c r="AK208" s="4">
        <v>3.6601440100000002</v>
      </c>
      <c r="AL208" s="4">
        <v>4.1506541299999995</v>
      </c>
      <c r="AM208" s="4">
        <v>3.4356228799999995</v>
      </c>
      <c r="AN208" s="4">
        <v>4.1926581500000006</v>
      </c>
      <c r="AO208" s="4">
        <v>4.0080461999999999</v>
      </c>
      <c r="AP208" s="4">
        <v>4.4585918500000004</v>
      </c>
      <c r="AQ208" s="4">
        <v>4.9898667199999993</v>
      </c>
      <c r="AR208" s="4">
        <v>6.15515188</v>
      </c>
      <c r="AS208" s="4">
        <v>7.01432565</v>
      </c>
      <c r="AT208" s="4">
        <v>8.1186617400000003</v>
      </c>
      <c r="AU208" s="4"/>
      <c r="AV208" s="41">
        <f>+Datos!Z208/Datos!Z$305*100</f>
        <v>6.646084383459834E-2</v>
      </c>
      <c r="AW208" s="41">
        <f>+Datos!AA208/Datos!AA$305*100</f>
        <v>6.5960071059304987E-2</v>
      </c>
      <c r="AX208" s="41">
        <f>+Datos!AB208/Datos!AB$305*100</f>
        <v>6.7085388592014558E-2</v>
      </c>
      <c r="AY208" s="41">
        <f>+Datos!AC208/Datos!AC$305*100</f>
        <v>7.3050498895268934E-2</v>
      </c>
      <c r="AZ208" s="41">
        <f>+Datos!AD208/Datos!AD$305*100</f>
        <v>7.6223406979237948E-2</v>
      </c>
      <c r="BA208" s="41">
        <f>+Datos!AE208/Datos!AE$305*100</f>
        <v>7.2718994836330736E-2</v>
      </c>
      <c r="BB208" s="41">
        <f>+Datos!AF208/Datos!AF$305*100</f>
        <v>8.2478060266659631E-2</v>
      </c>
      <c r="BC208" s="41">
        <f>+Datos!AG208/Datos!AG$305*100</f>
        <v>7.3421897177032111E-2</v>
      </c>
      <c r="BD208" s="41">
        <f>+Datos!AH208/Datos!AH$305*100</f>
        <v>6.9810397761443016E-2</v>
      </c>
      <c r="BE208" s="41">
        <f>+Datos!AI208/Datos!AI$305*100</f>
        <v>7.356367803277121E-2</v>
      </c>
      <c r="BF208" s="41">
        <f>+Datos!AJ208/Datos!AJ$305*100</f>
        <v>7.0379468311005222E-2</v>
      </c>
      <c r="BG208" s="41">
        <f>+Datos!AK208/Datos!AK$305*100</f>
        <v>6.0909695609948342E-2</v>
      </c>
      <c r="BH208" s="41">
        <f>+Datos!AL208/Datos!AL$305*100</f>
        <v>6.512968304731262E-2</v>
      </c>
      <c r="BI208" s="41">
        <f>+Datos!AM208/Datos!AM$305*100</f>
        <v>5.4167729013061577E-2</v>
      </c>
      <c r="BJ208" s="41">
        <f>+Datos!AN208/Datos!AN$305*100</f>
        <v>6.1673235090386691E-2</v>
      </c>
      <c r="BK208" s="41">
        <f>+Datos!AO208/Datos!AO$305*100</f>
        <v>5.8437011663648127E-2</v>
      </c>
      <c r="BL208" s="41">
        <f>+Datos!AP208/Datos!AP$305*100</f>
        <v>5.8799753411429831E-2</v>
      </c>
      <c r="BM208" s="41">
        <f>+Datos!AQ208/Datos!AQ$305*100</f>
        <v>6.2802455326942078E-2</v>
      </c>
      <c r="BN208" s="41">
        <f>+Datos!AR208/Datos!AR$305*100</f>
        <v>6.7228164137526525E-2</v>
      </c>
      <c r="BO208" s="41">
        <f>+Datos!AS208/Datos!AS$305*100</f>
        <v>6.7572318965842815E-2</v>
      </c>
      <c r="BP208" s="41">
        <f>+Datos!AT208/Datos!AT$305*100</f>
        <v>6.8110561159103966E-2</v>
      </c>
    </row>
    <row r="209" spans="1:68" thickBot="1" x14ac:dyDescent="0.3">
      <c r="A209" s="3">
        <v>206</v>
      </c>
      <c r="B209" s="19">
        <v>20550</v>
      </c>
      <c r="C209" s="4">
        <v>166</v>
      </c>
      <c r="D209" s="4">
        <v>147</v>
      </c>
      <c r="E209" s="4">
        <v>150</v>
      </c>
      <c r="F209" s="4">
        <v>148</v>
      </c>
      <c r="G209" s="4">
        <v>178</v>
      </c>
      <c r="H209" s="4">
        <v>177</v>
      </c>
      <c r="I209" s="4">
        <v>226</v>
      </c>
      <c r="J209" s="4">
        <v>312</v>
      </c>
      <c r="K209" s="4">
        <v>430</v>
      </c>
      <c r="L209" s="4">
        <v>384</v>
      </c>
      <c r="M209" s="4">
        <v>248</v>
      </c>
      <c r="N209" s="4">
        <v>174</v>
      </c>
      <c r="O209" s="4">
        <v>213</v>
      </c>
      <c r="P209" s="4">
        <v>168</v>
      </c>
      <c r="Q209" s="4">
        <v>188</v>
      </c>
      <c r="R209" s="4">
        <v>202</v>
      </c>
      <c r="S209" s="4">
        <v>189</v>
      </c>
      <c r="T209" s="4">
        <v>214</v>
      </c>
      <c r="U209" s="4">
        <v>296</v>
      </c>
      <c r="V209" s="4">
        <v>320</v>
      </c>
      <c r="W209" s="4">
        <v>392</v>
      </c>
      <c r="X209" s="4"/>
      <c r="Y209" s="19">
        <f t="shared" si="3"/>
        <v>20550</v>
      </c>
      <c r="Z209" s="4">
        <v>3.4115027799999997</v>
      </c>
      <c r="AA209" s="4">
        <v>3.0210114199999998</v>
      </c>
      <c r="AB209" s="4">
        <v>3.0820201800000002</v>
      </c>
      <c r="AC209" s="4">
        <v>3.0407404100000002</v>
      </c>
      <c r="AD209" s="4">
        <v>3.6575312899999997</v>
      </c>
      <c r="AE209" s="4">
        <v>3.6366547600000003</v>
      </c>
      <c r="AF209" s="4">
        <v>4.6448401200000005</v>
      </c>
      <c r="AG209" s="4">
        <v>6.4113630200000005</v>
      </c>
      <c r="AH209" s="4">
        <v>8.83615043</v>
      </c>
      <c r="AI209" s="4">
        <v>7.8903009299999995</v>
      </c>
      <c r="AJ209" s="4">
        <v>5.0957274699999999</v>
      </c>
      <c r="AK209" s="4">
        <v>3.5757496</v>
      </c>
      <c r="AL209" s="4">
        <v>4.3769622500000001</v>
      </c>
      <c r="AM209" s="4">
        <v>3.4521279599999999</v>
      </c>
      <c r="AN209" s="4">
        <v>3.8631661300000002</v>
      </c>
      <c r="AO209" s="4">
        <v>4.1520634900000006</v>
      </c>
      <c r="AP209" s="4">
        <v>3.8846202500000002</v>
      </c>
      <c r="AQ209" s="4">
        <v>4.3972212599999994</v>
      </c>
      <c r="AR209" s="4">
        <v>6.0837761000000006</v>
      </c>
      <c r="AS209" s="4">
        <v>6.5763843699999995</v>
      </c>
      <c r="AT209" s="4">
        <v>8.0559978999999995</v>
      </c>
      <c r="AU209" s="4"/>
      <c r="AV209" s="41">
        <f>+Datos!Z209/Datos!Z$305*100</f>
        <v>7.1073166274473978E-2</v>
      </c>
      <c r="AW209" s="41">
        <f>+Datos!AA209/Datos!AA$305*100</f>
        <v>7.5552538172961883E-2</v>
      </c>
      <c r="AX209" s="41">
        <f>+Datos!AB209/Datos!AB$305*100</f>
        <v>6.9735050420151351E-2</v>
      </c>
      <c r="AY209" s="41">
        <f>+Datos!AC209/Datos!AC$305*100</f>
        <v>6.1031984413336425E-2</v>
      </c>
      <c r="AZ209" s="41">
        <f>+Datos!AD209/Datos!AD$305*100</f>
        <v>6.8508041361083433E-2</v>
      </c>
      <c r="BA209" s="41">
        <f>+Datos!AE209/Datos!AE$305*100</f>
        <v>6.7345009551788196E-2</v>
      </c>
      <c r="BB209" s="41">
        <f>+Datos!AF209/Datos!AF$305*100</f>
        <v>7.233494365233184E-2</v>
      </c>
      <c r="BC209" s="41">
        <f>+Datos!AG209/Datos!AG$305*100</f>
        <v>8.0486823178792161E-2</v>
      </c>
      <c r="BD209" s="41">
        <f>+Datos!AH209/Datos!AH$305*100</f>
        <v>8.0211786284072537E-2</v>
      </c>
      <c r="BE209" s="41">
        <f>+Datos!AI209/Datos!AI$305*100</f>
        <v>8.4228472386497638E-2</v>
      </c>
      <c r="BF209" s="41">
        <f>+Datos!AJ209/Datos!AJ$305*100</f>
        <v>7.590682252032771E-2</v>
      </c>
      <c r="BG209" s="41">
        <f>+Datos!AK209/Datos!AK$305*100</f>
        <v>5.9505259661461925E-2</v>
      </c>
      <c r="BH209" s="41">
        <f>+Datos!AL209/Datos!AL$305*100</f>
        <v>6.8680780215371079E-2</v>
      </c>
      <c r="BI209" s="41">
        <f>+Datos!AM209/Datos!AM$305*100</f>
        <v>5.4427956265005746E-2</v>
      </c>
      <c r="BJ209" s="41">
        <f>+Datos!AN209/Datos!AN$305*100</f>
        <v>5.6826467697756219E-2</v>
      </c>
      <c r="BK209" s="41">
        <f>+Datos!AO209/Datos!AO$305*100</f>
        <v>6.0536772902801766E-2</v>
      </c>
      <c r="BL209" s="41">
        <f>+Datos!AP209/Datos!AP$305*100</f>
        <v>5.1230236021053803E-2</v>
      </c>
      <c r="BM209" s="41">
        <f>+Datos!AQ209/Datos!AQ$305*100</f>
        <v>5.5343420423828463E-2</v>
      </c>
      <c r="BN209" s="41">
        <f>+Datos!AR209/Datos!AR$305*100</f>
        <v>6.6448579369053851E-2</v>
      </c>
      <c r="BO209" s="41">
        <f>+Datos!AS209/Datos!AS$305*100</f>
        <v>6.3353423331809974E-2</v>
      </c>
      <c r="BP209" s="41">
        <f>+Datos!AT209/Datos!AT$305*100</f>
        <v>6.7584850217637354E-2</v>
      </c>
    </row>
    <row r="210" spans="1:68" thickBot="1" x14ac:dyDescent="0.3">
      <c r="A210" s="3">
        <v>207</v>
      </c>
      <c r="B210" s="19">
        <v>20650</v>
      </c>
      <c r="C210" s="4">
        <v>158</v>
      </c>
      <c r="D210" s="4">
        <v>120</v>
      </c>
      <c r="E210" s="4">
        <v>153</v>
      </c>
      <c r="F210" s="4">
        <v>153</v>
      </c>
      <c r="G210" s="4">
        <v>185</v>
      </c>
      <c r="H210" s="4">
        <v>170</v>
      </c>
      <c r="I210" s="4">
        <v>217</v>
      </c>
      <c r="J210" s="4">
        <v>279</v>
      </c>
      <c r="K210" s="4">
        <v>421</v>
      </c>
      <c r="L210" s="4">
        <v>331</v>
      </c>
      <c r="M210" s="4">
        <v>227</v>
      </c>
      <c r="N210" s="4">
        <v>192</v>
      </c>
      <c r="O210" s="4">
        <v>191</v>
      </c>
      <c r="P210" s="4">
        <v>181</v>
      </c>
      <c r="Q210" s="4">
        <v>209</v>
      </c>
      <c r="R210" s="4">
        <v>193</v>
      </c>
      <c r="S210" s="4">
        <v>221</v>
      </c>
      <c r="T210" s="4">
        <v>257</v>
      </c>
      <c r="U210" s="4">
        <v>303</v>
      </c>
      <c r="V210" s="4">
        <v>353</v>
      </c>
      <c r="W210" s="4">
        <v>375</v>
      </c>
      <c r="X210" s="4"/>
      <c r="Y210" s="19">
        <f t="shared" si="3"/>
        <v>20650</v>
      </c>
      <c r="Z210" s="4">
        <v>3.2631039100000003</v>
      </c>
      <c r="AA210" s="4">
        <v>2.4780196600000006</v>
      </c>
      <c r="AB210" s="4">
        <v>3.1594177799999992</v>
      </c>
      <c r="AC210" s="4">
        <v>3.1594203599999999</v>
      </c>
      <c r="AD210" s="4">
        <v>3.8200773799999999</v>
      </c>
      <c r="AE210" s="4">
        <v>3.50969577</v>
      </c>
      <c r="AF210" s="4">
        <v>4.4812608699999998</v>
      </c>
      <c r="AG210" s="4">
        <v>5.7609511199999988</v>
      </c>
      <c r="AH210" s="4">
        <v>8.6939788999999976</v>
      </c>
      <c r="AI210" s="4">
        <v>6.8344957200000005</v>
      </c>
      <c r="AJ210" s="4">
        <v>4.6868763800000002</v>
      </c>
      <c r="AK210" s="4">
        <v>3.9645347100000006</v>
      </c>
      <c r="AL210" s="4">
        <v>3.9444288999999992</v>
      </c>
      <c r="AM210" s="4">
        <v>3.73731678</v>
      </c>
      <c r="AN210" s="4">
        <v>4.3154098299999992</v>
      </c>
      <c r="AO210" s="4">
        <v>3.9861594900000004</v>
      </c>
      <c r="AP210" s="4">
        <v>4.5633319199999995</v>
      </c>
      <c r="AQ210" s="4">
        <v>5.3062101899999998</v>
      </c>
      <c r="AR210" s="4">
        <v>6.2569531300000003</v>
      </c>
      <c r="AS210" s="4">
        <v>7.2904998899999995</v>
      </c>
      <c r="AT210" s="4">
        <v>7.7437280199999998</v>
      </c>
      <c r="AU210" s="4"/>
      <c r="AV210" s="41">
        <f>+Datos!Z210/Datos!Z$305*100</f>
        <v>6.798151481099371E-2</v>
      </c>
      <c r="AW210" s="41">
        <f>+Datos!AA210/Datos!AA$305*100</f>
        <v>6.1972845821119116E-2</v>
      </c>
      <c r="AX210" s="41">
        <f>+Datos!AB210/Datos!AB$305*100</f>
        <v>7.148628020554447E-2</v>
      </c>
      <c r="AY210" s="41">
        <f>+Datos!AC210/Datos!AC$305*100</f>
        <v>6.341405979035801E-2</v>
      </c>
      <c r="AZ210" s="41">
        <f>+Datos!AD210/Datos!AD$305*100</f>
        <v>7.1552639854949598E-2</v>
      </c>
      <c r="BA210" s="41">
        <f>+Datos!AE210/Datos!AE$305*100</f>
        <v>6.4993932818225658E-2</v>
      </c>
      <c r="BB210" s="41">
        <f>+Datos!AF210/Datos!AF$305*100</f>
        <v>6.9787494111390333E-2</v>
      </c>
      <c r="BC210" s="41">
        <f>+Datos!AG210/Datos!AG$305*100</f>
        <v>7.2321697069822832E-2</v>
      </c>
      <c r="BD210" s="41">
        <f>+Datos!AH210/Datos!AH$305*100</f>
        <v>7.8921197982030719E-2</v>
      </c>
      <c r="BE210" s="41">
        <f>+Datos!AI210/Datos!AI$305*100</f>
        <v>7.2957817342418699E-2</v>
      </c>
      <c r="BF210" s="41">
        <f>+Datos!AJ210/Datos!AJ$305*100</f>
        <v>6.9816507190753677E-2</v>
      </c>
      <c r="BG210" s="41">
        <f>+Datos!AK210/Datos!AK$305*100</f>
        <v>6.597516429993551E-2</v>
      </c>
      <c r="BH210" s="41">
        <f>+Datos!AL210/Datos!AL$305*100</f>
        <v>6.1893715065981639E-2</v>
      </c>
      <c r="BI210" s="41">
        <f>+Datos!AM210/Datos!AM$305*100</f>
        <v>5.8924384208026905E-2</v>
      </c>
      <c r="BJ210" s="41">
        <f>+Datos!AN210/Datos!AN$305*100</f>
        <v>6.3478889867745497E-2</v>
      </c>
      <c r="BK210" s="41">
        <f>+Datos!AO210/Datos!AO$305*100</f>
        <v>5.8117905080608032E-2</v>
      </c>
      <c r="BL210" s="41">
        <f>+Datos!AP210/Datos!AP$305*100</f>
        <v>6.0181061792078272E-2</v>
      </c>
      <c r="BM210" s="41">
        <f>+Datos!AQ210/Datos!AQ$305*100</f>
        <v>6.6783953783206423E-2</v>
      </c>
      <c r="BN210" s="41">
        <f>+Datos!AR210/Datos!AR$305*100</f>
        <v>6.8340063775071361E-2</v>
      </c>
      <c r="BO210" s="41">
        <f>+Datos!AS210/Datos!AS$305*100</f>
        <v>7.0232836136930987E-2</v>
      </c>
      <c r="BP210" s="41">
        <f>+Datos!AT210/Datos!AT$305*100</f>
        <v>6.4965098657463832E-2</v>
      </c>
    </row>
    <row r="211" spans="1:68" thickBot="1" x14ac:dyDescent="0.3">
      <c r="A211" s="3">
        <v>208</v>
      </c>
      <c r="B211" s="19">
        <v>20750</v>
      </c>
      <c r="C211" s="4">
        <v>134</v>
      </c>
      <c r="D211" s="4">
        <v>100</v>
      </c>
      <c r="E211" s="4">
        <v>130</v>
      </c>
      <c r="F211" s="4">
        <v>161</v>
      </c>
      <c r="G211" s="4">
        <v>179</v>
      </c>
      <c r="H211" s="4">
        <v>184</v>
      </c>
      <c r="I211" s="4">
        <v>236</v>
      </c>
      <c r="J211" s="4">
        <v>297</v>
      </c>
      <c r="K211" s="4">
        <v>430</v>
      </c>
      <c r="L211" s="4">
        <v>344</v>
      </c>
      <c r="M211" s="4">
        <v>260</v>
      </c>
      <c r="N211" s="4">
        <v>171</v>
      </c>
      <c r="O211" s="4">
        <v>189</v>
      </c>
      <c r="P211" s="4">
        <v>187</v>
      </c>
      <c r="Q211" s="4">
        <v>197</v>
      </c>
      <c r="R211" s="4">
        <v>182</v>
      </c>
      <c r="S211" s="4">
        <v>221</v>
      </c>
      <c r="T211" s="4">
        <v>241</v>
      </c>
      <c r="U211" s="4">
        <v>286</v>
      </c>
      <c r="V211" s="4">
        <v>312</v>
      </c>
      <c r="W211" s="4">
        <v>384</v>
      </c>
      <c r="X211" s="4"/>
      <c r="Y211" s="19">
        <f t="shared" si="3"/>
        <v>20750</v>
      </c>
      <c r="Z211" s="4">
        <v>2.7806713700000003</v>
      </c>
      <c r="AA211" s="4">
        <v>2.0754089200000001</v>
      </c>
      <c r="AB211" s="4">
        <v>2.6973656399999997</v>
      </c>
      <c r="AC211" s="4">
        <v>3.34079543</v>
      </c>
      <c r="AD211" s="4">
        <v>3.7143926799999996</v>
      </c>
      <c r="AE211" s="4">
        <v>3.8185302699999997</v>
      </c>
      <c r="AF211" s="4">
        <v>4.8969670599999997</v>
      </c>
      <c r="AG211" s="4">
        <v>6.16230191</v>
      </c>
      <c r="AH211" s="4">
        <v>8.921549709999999</v>
      </c>
      <c r="AI211" s="4">
        <v>7.1380570699999994</v>
      </c>
      <c r="AJ211" s="4">
        <v>5.3956932200000001</v>
      </c>
      <c r="AK211" s="4">
        <v>3.5479543200000001</v>
      </c>
      <c r="AL211" s="4">
        <v>3.9219835399999998</v>
      </c>
      <c r="AM211" s="4">
        <v>3.8801547100000002</v>
      </c>
      <c r="AN211" s="4">
        <v>4.0876544199999998</v>
      </c>
      <c r="AO211" s="4">
        <v>3.7757400700000003</v>
      </c>
      <c r="AP211" s="4">
        <v>4.5860440599999999</v>
      </c>
      <c r="AQ211" s="4">
        <v>5.0010242300000005</v>
      </c>
      <c r="AR211" s="4">
        <v>5.9346027000000001</v>
      </c>
      <c r="AS211" s="4">
        <v>6.4735849799999992</v>
      </c>
      <c r="AT211" s="4">
        <v>7.9683793900000008</v>
      </c>
      <c r="AU211" s="4"/>
      <c r="AV211" s="41">
        <f>+Datos!Z211/Datos!Z$305*100</f>
        <v>5.7930809786612393E-2</v>
      </c>
      <c r="AW211" s="41">
        <f>+Datos!AA211/Datos!AA$305*100</f>
        <v>5.1903945352449424E-2</v>
      </c>
      <c r="AX211" s="41">
        <f>+Datos!AB211/Datos!AB$305*100</f>
        <v>6.1031699314500844E-2</v>
      </c>
      <c r="AY211" s="41">
        <f>+Datos!AC211/Datos!AC$305*100</f>
        <v>6.705451538755508E-2</v>
      </c>
      <c r="AZ211" s="41">
        <f>+Datos!AD211/Datos!AD$305*100</f>
        <v>6.957309375547284E-2</v>
      </c>
      <c r="BA211" s="41">
        <f>+Datos!AE211/Datos!AE$305*100</f>
        <v>7.0713052098171206E-2</v>
      </c>
      <c r="BB211" s="41">
        <f>+Datos!AF211/Datos!AF$305*100</f>
        <v>7.626136254447119E-2</v>
      </c>
      <c r="BC211" s="41">
        <f>+Datos!AG211/Datos!AG$305*100</f>
        <v>7.7360165483891616E-2</v>
      </c>
      <c r="BD211" s="41">
        <f>+Datos!AH211/Datos!AH$305*100</f>
        <v>8.0987014009136701E-2</v>
      </c>
      <c r="BE211" s="41">
        <f>+Datos!AI211/Datos!AI$305*100</f>
        <v>7.619831590044808E-2</v>
      </c>
      <c r="BF211" s="41">
        <f>+Datos!AJ211/Datos!AJ$305*100</f>
        <v>8.0375163317883538E-2</v>
      </c>
      <c r="BG211" s="41">
        <f>+Datos!AK211/Datos!AK$305*100</f>
        <v>5.9042708996906716E-2</v>
      </c>
      <c r="BH211" s="41">
        <f>+Datos!AL211/Datos!AL$305*100</f>
        <v>6.1541515355551232E-2</v>
      </c>
      <c r="BI211" s="41">
        <f>+Datos!AM211/Datos!AM$305*100</f>
        <v>6.1176437636261925E-2</v>
      </c>
      <c r="BJ211" s="41">
        <f>+Datos!AN211/Datos!AN$305*100</f>
        <v>6.012864941371817E-2</v>
      </c>
      <c r="BK211" s="41">
        <f>+Datos!AO211/Datos!AO$305*100</f>
        <v>5.5050005788230091E-2</v>
      </c>
      <c r="BL211" s="41">
        <f>+Datos!AP211/Datos!AP$305*100</f>
        <v>6.0480588700208671E-2</v>
      </c>
      <c r="BM211" s="41">
        <f>+Datos!AQ211/Datos!AQ$305*100</f>
        <v>6.2942883731678098E-2</v>
      </c>
      <c r="BN211" s="41">
        <f>+Datos!AR211/Datos!AR$305*100</f>
        <v>6.4819268831203578E-2</v>
      </c>
      <c r="BO211" s="41">
        <f>+Datos!AS211/Datos!AS$305*100</f>
        <v>6.236310815153686E-2</v>
      </c>
      <c r="BP211" s="41">
        <f>+Datos!AT211/Datos!AT$305*100</f>
        <v>6.6849784996897602E-2</v>
      </c>
    </row>
    <row r="212" spans="1:68" thickBot="1" x14ac:dyDescent="0.3">
      <c r="A212" s="3">
        <v>209</v>
      </c>
      <c r="B212" s="19">
        <v>20850</v>
      </c>
      <c r="C212" s="4">
        <v>156</v>
      </c>
      <c r="D212" s="4">
        <v>134</v>
      </c>
      <c r="E212" s="4">
        <v>144</v>
      </c>
      <c r="F212" s="4">
        <v>155</v>
      </c>
      <c r="G212" s="4">
        <v>164</v>
      </c>
      <c r="H212" s="4">
        <v>166</v>
      </c>
      <c r="I212" s="4">
        <v>239</v>
      </c>
      <c r="J212" s="4">
        <v>262</v>
      </c>
      <c r="K212" s="4">
        <v>436</v>
      </c>
      <c r="L212" s="4">
        <v>330</v>
      </c>
      <c r="M212" s="4">
        <v>228</v>
      </c>
      <c r="N212" s="4">
        <v>183</v>
      </c>
      <c r="O212" s="4">
        <v>174</v>
      </c>
      <c r="P212" s="4">
        <v>165</v>
      </c>
      <c r="Q212" s="4">
        <v>201</v>
      </c>
      <c r="R212" s="4">
        <v>199</v>
      </c>
      <c r="S212" s="4">
        <v>207</v>
      </c>
      <c r="T212" s="4">
        <v>212</v>
      </c>
      <c r="U212" s="4">
        <v>293</v>
      </c>
      <c r="V212" s="4">
        <v>326</v>
      </c>
      <c r="W212" s="4">
        <v>400</v>
      </c>
      <c r="X212" s="4"/>
      <c r="Y212" s="19">
        <f t="shared" si="3"/>
        <v>20850</v>
      </c>
      <c r="Z212" s="4">
        <v>3.2521465500000004</v>
      </c>
      <c r="AA212" s="4">
        <v>2.7939608300000001</v>
      </c>
      <c r="AB212" s="4">
        <v>3.0027522599999998</v>
      </c>
      <c r="AC212" s="4">
        <v>3.2320284600000004</v>
      </c>
      <c r="AD212" s="4">
        <v>3.4193401200000002</v>
      </c>
      <c r="AE212" s="4">
        <v>3.4608386799999997</v>
      </c>
      <c r="AF212" s="4">
        <v>4.983387790000001</v>
      </c>
      <c r="AG212" s="4">
        <v>5.46253265</v>
      </c>
      <c r="AH212" s="4">
        <v>9.0914188599999992</v>
      </c>
      <c r="AI212" s="4">
        <v>6.8803660400000011</v>
      </c>
      <c r="AJ212" s="4">
        <v>4.7540219300000004</v>
      </c>
      <c r="AK212" s="4">
        <v>3.8150914200000003</v>
      </c>
      <c r="AL212" s="4">
        <v>3.6281175800000001</v>
      </c>
      <c r="AM212" s="4">
        <v>3.4398034800000006</v>
      </c>
      <c r="AN212" s="4">
        <v>4.1908497800000006</v>
      </c>
      <c r="AO212" s="4">
        <v>4.1499633600000001</v>
      </c>
      <c r="AP212" s="4">
        <v>4.3166781700000003</v>
      </c>
      <c r="AQ212" s="4">
        <v>4.4206307600000008</v>
      </c>
      <c r="AR212" s="4">
        <v>6.1090641000000003</v>
      </c>
      <c r="AS212" s="4">
        <v>6.7972006900000004</v>
      </c>
      <c r="AT212" s="4">
        <v>8.339061899999999</v>
      </c>
      <c r="AU212" s="4"/>
      <c r="AV212" s="41">
        <f>+Datos!Z212/Datos!Z$305*100</f>
        <v>6.7753235861970171E-2</v>
      </c>
      <c r="AW212" s="41">
        <f>+Datos!AA212/Datos!AA$305*100</f>
        <v>6.9874225189898595E-2</v>
      </c>
      <c r="AX212" s="41">
        <f>+Datos!AB212/Datos!AB$305*100</f>
        <v>6.7941502008699833E-2</v>
      </c>
      <c r="AY212" s="41">
        <f>+Datos!AC212/Datos!AC$305*100</f>
        <v>6.4871407616863871E-2</v>
      </c>
      <c r="AZ212" s="41">
        <f>+Datos!AD212/Datos!AD$305*100</f>
        <v>6.4046559221253296E-2</v>
      </c>
      <c r="BA212" s="41">
        <f>+Datos!AE212/Datos!AE$305*100</f>
        <v>6.4089177923999027E-2</v>
      </c>
      <c r="BB212" s="41">
        <f>+Datos!AF212/Datos!AF$305*100</f>
        <v>7.7607208359061583E-2</v>
      </c>
      <c r="BC212" s="41">
        <f>+Datos!AG212/Datos!AG$305*100</f>
        <v>6.8575418072166633E-2</v>
      </c>
      <c r="BD212" s="41">
        <f>+Datos!AH212/Datos!AH$305*100</f>
        <v>8.2529032568462765E-2</v>
      </c>
      <c r="BE212" s="41">
        <f>+Datos!AI212/Datos!AI$305*100</f>
        <v>7.3447480159560444E-2</v>
      </c>
      <c r="BF212" s="41">
        <f>+Datos!AJ212/Datos!AJ$305*100</f>
        <v>7.0816718716367272E-2</v>
      </c>
      <c r="BG212" s="41">
        <f>+Datos!AK212/Datos!AK$305*100</f>
        <v>6.3488227917110174E-2</v>
      </c>
      <c r="BH212" s="41">
        <f>+Datos!AL212/Datos!AL$305*100</f>
        <v>5.6930339325522869E-2</v>
      </c>
      <c r="BI212" s="41">
        <f>+Datos!AM212/Datos!AM$305*100</f>
        <v>5.4233642419690205E-2</v>
      </c>
      <c r="BJ212" s="41">
        <f>+Datos!AN212/Datos!AN$305*100</f>
        <v>6.1646634298204196E-2</v>
      </c>
      <c r="BK212" s="41">
        <f>+Datos!AO212/Datos!AO$305*100</f>
        <v>6.0506153165607812E-2</v>
      </c>
      <c r="BL212" s="41">
        <f>+Datos!AP212/Datos!AP$305*100</f>
        <v>5.6928200761974246E-2</v>
      </c>
      <c r="BM212" s="41">
        <f>+Datos!AQ212/Datos!AQ$305*100</f>
        <v>5.5638052356998847E-2</v>
      </c>
      <c r="BN212" s="41">
        <f>+Datos!AR212/Datos!AR$305*100</f>
        <v>6.6724781459246596E-2</v>
      </c>
      <c r="BO212" s="41">
        <f>+Datos!AS212/Datos!AS$305*100</f>
        <v>6.5480651457852812E-2</v>
      </c>
      <c r="BP212" s="41">
        <f>+Datos!AT212/Datos!AT$305*100</f>
        <v>6.9959582470485296E-2</v>
      </c>
    </row>
    <row r="213" spans="1:68" thickBot="1" x14ac:dyDescent="0.3">
      <c r="A213" s="3">
        <v>210</v>
      </c>
      <c r="B213" s="19">
        <v>20950</v>
      </c>
      <c r="C213" s="4">
        <v>158</v>
      </c>
      <c r="D213" s="4">
        <v>128</v>
      </c>
      <c r="E213" s="4">
        <v>139</v>
      </c>
      <c r="F213" s="4">
        <v>178</v>
      </c>
      <c r="G213" s="4">
        <v>176</v>
      </c>
      <c r="H213" s="4">
        <v>181</v>
      </c>
      <c r="I213" s="4">
        <v>253</v>
      </c>
      <c r="J213" s="4">
        <v>271</v>
      </c>
      <c r="K213" s="4">
        <v>384</v>
      </c>
      <c r="L213" s="4">
        <v>343</v>
      </c>
      <c r="M213" s="4">
        <v>224</v>
      </c>
      <c r="N213" s="4">
        <v>191</v>
      </c>
      <c r="O213" s="4">
        <v>191</v>
      </c>
      <c r="P213" s="4">
        <v>157</v>
      </c>
      <c r="Q213" s="4">
        <v>195</v>
      </c>
      <c r="R213" s="4">
        <v>202</v>
      </c>
      <c r="S213" s="4">
        <v>207</v>
      </c>
      <c r="T213" s="4">
        <v>245</v>
      </c>
      <c r="U213" s="4">
        <v>280</v>
      </c>
      <c r="V213" s="4">
        <v>342</v>
      </c>
      <c r="W213" s="4">
        <v>390</v>
      </c>
      <c r="X213" s="4"/>
      <c r="Y213" s="19">
        <f t="shared" si="3"/>
        <v>20950</v>
      </c>
      <c r="Z213" s="4">
        <v>3.3097307900000006</v>
      </c>
      <c r="AA213" s="4">
        <v>2.6817423600000003</v>
      </c>
      <c r="AB213" s="4">
        <v>2.9120720799999997</v>
      </c>
      <c r="AC213" s="4">
        <v>3.7295374700000004</v>
      </c>
      <c r="AD213" s="4">
        <v>3.6873398399999999</v>
      </c>
      <c r="AE213" s="4">
        <v>3.7918398600000001</v>
      </c>
      <c r="AF213" s="4">
        <v>5.3007274299999994</v>
      </c>
      <c r="AG213" s="4">
        <v>5.6777164999999998</v>
      </c>
      <c r="AH213" s="4">
        <v>8.043866809999999</v>
      </c>
      <c r="AI213" s="4">
        <v>7.1860125600000009</v>
      </c>
      <c r="AJ213" s="4">
        <v>4.6927986000000006</v>
      </c>
      <c r="AK213" s="4">
        <v>4.0013756799999998</v>
      </c>
      <c r="AL213" s="4">
        <v>4.0017591100000001</v>
      </c>
      <c r="AM213" s="4">
        <v>3.2893096500000003</v>
      </c>
      <c r="AN213" s="4">
        <v>4.0846834000000003</v>
      </c>
      <c r="AO213" s="4">
        <v>4.23193267</v>
      </c>
      <c r="AP213" s="4">
        <v>4.3367201800000004</v>
      </c>
      <c r="AQ213" s="4">
        <v>5.1325947000000003</v>
      </c>
      <c r="AR213" s="4">
        <v>5.8662839699999996</v>
      </c>
      <c r="AS213" s="4">
        <v>7.1646881000000002</v>
      </c>
      <c r="AT213" s="4">
        <v>8.1703419199999985</v>
      </c>
      <c r="AU213" s="4"/>
      <c r="AV213" s="41">
        <f>+Datos!Z213/Datos!Z$305*100</f>
        <v>6.8952910764275024E-2</v>
      </c>
      <c r="AW213" s="41">
        <f>+Datos!AA213/Datos!AA$305*100</f>
        <v>6.7067751112291046E-2</v>
      </c>
      <c r="AX213" s="41">
        <f>+Datos!AB213/Datos!AB$305*100</f>
        <v>6.5889735130129801E-2</v>
      </c>
      <c r="AY213" s="41">
        <f>+Datos!AC213/Datos!AC$305*100</f>
        <v>7.4857120979292729E-2</v>
      </c>
      <c r="AZ213" s="41">
        <f>+Datos!AD213/Datos!AD$305*100</f>
        <v>6.9066375716799619E-2</v>
      </c>
      <c r="BA213" s="41">
        <f>+Datos!AE213/Datos!AE$305*100</f>
        <v>7.0218788541409741E-2</v>
      </c>
      <c r="BB213" s="41">
        <f>+Datos!AF213/Datos!AF$305*100</f>
        <v>8.254919654057323E-2</v>
      </c>
      <c r="BC213" s="41">
        <f>+Datos!AG213/Datos!AG$305*100</f>
        <v>7.1276788191414961E-2</v>
      </c>
      <c r="BD213" s="41">
        <f>+Datos!AH213/Datos!AH$305*100</f>
        <v>7.3019685503618592E-2</v>
      </c>
      <c r="BE213" s="41">
        <f>+Datos!AI213/Datos!AI$305*100</f>
        <v>7.6710237777836601E-2</v>
      </c>
      <c r="BF213" s="41">
        <f>+Datos!AJ213/Datos!AJ$305*100</f>
        <v>6.9904725586480851E-2</v>
      </c>
      <c r="BG213" s="41">
        <f>+Datos!AK213/Datos!AK$305*100</f>
        <v>6.658824735419358E-2</v>
      </c>
      <c r="BH213" s="41">
        <f>+Datos!AL213/Datos!AL$305*100</f>
        <v>6.2793307826396957E-2</v>
      </c>
      <c r="BI213" s="41">
        <f>+Datos!AM213/Datos!AM$305*100</f>
        <v>5.1860882286721893E-2</v>
      </c>
      <c r="BJ213" s="41">
        <f>+Datos!AN213/Datos!AN$305*100</f>
        <v>6.0084946252534334E-2</v>
      </c>
      <c r="BK213" s="41">
        <f>+Datos!AO213/Datos!AO$305*100</f>
        <v>6.1701259530532251E-2</v>
      </c>
      <c r="BL213" s="41">
        <f>+Datos!AP213/Datos!AP$305*100</f>
        <v>5.7192514089032746E-2</v>
      </c>
      <c r="BM213" s="41">
        <f>+Datos!AQ213/Datos!AQ$305*100</f>
        <v>6.4598829476962411E-2</v>
      </c>
      <c r="BN213" s="41">
        <f>+Datos!AR213/Datos!AR$305*100</f>
        <v>6.4073073955163012E-2</v>
      </c>
      <c r="BO213" s="41">
        <f>+Datos!AS213/Datos!AS$305*100</f>
        <v>6.9020831615363945E-2</v>
      </c>
      <c r="BP213" s="41">
        <f>+Datos!AT213/Datos!AT$305*100</f>
        <v>6.8544125972287498E-2</v>
      </c>
    </row>
    <row r="214" spans="1:68" thickBot="1" x14ac:dyDescent="0.3">
      <c r="A214" s="3">
        <v>211</v>
      </c>
      <c r="B214" s="19">
        <v>21050</v>
      </c>
      <c r="C214" s="4">
        <v>152</v>
      </c>
      <c r="D214" s="4">
        <v>106</v>
      </c>
      <c r="E214" s="4">
        <v>161</v>
      </c>
      <c r="F214" s="4">
        <v>158</v>
      </c>
      <c r="G214" s="4">
        <v>165</v>
      </c>
      <c r="H214" s="4">
        <v>198</v>
      </c>
      <c r="I214" s="4">
        <v>189</v>
      </c>
      <c r="J214" s="4">
        <v>273</v>
      </c>
      <c r="K214" s="4">
        <v>405</v>
      </c>
      <c r="L214" s="4">
        <v>305</v>
      </c>
      <c r="M214" s="4">
        <v>220</v>
      </c>
      <c r="N214" s="4">
        <v>179</v>
      </c>
      <c r="O214" s="4">
        <v>189</v>
      </c>
      <c r="P214" s="4">
        <v>184</v>
      </c>
      <c r="Q214" s="4">
        <v>183</v>
      </c>
      <c r="R214" s="4">
        <v>173</v>
      </c>
      <c r="S214" s="4">
        <v>202</v>
      </c>
      <c r="T214" s="4">
        <v>223</v>
      </c>
      <c r="U214" s="4">
        <v>269</v>
      </c>
      <c r="V214" s="4">
        <v>353</v>
      </c>
      <c r="W214" s="4">
        <v>354</v>
      </c>
      <c r="X214" s="4"/>
      <c r="Y214" s="19">
        <f t="shared" si="3"/>
        <v>21050</v>
      </c>
      <c r="Z214" s="4">
        <v>3.1992461299999997</v>
      </c>
      <c r="AA214" s="4">
        <v>2.2317564299999999</v>
      </c>
      <c r="AB214" s="4">
        <v>3.3885935700000003</v>
      </c>
      <c r="AC214" s="4">
        <v>3.3258987100000001</v>
      </c>
      <c r="AD214" s="4">
        <v>3.4737985199999994</v>
      </c>
      <c r="AE214" s="4">
        <v>4.1680486200000004</v>
      </c>
      <c r="AF214" s="4">
        <v>3.9791327599999997</v>
      </c>
      <c r="AG214" s="4">
        <v>5.7471153600000005</v>
      </c>
      <c r="AH214" s="4">
        <v>8.5253411500000027</v>
      </c>
      <c r="AI214" s="4">
        <v>6.4197628000000009</v>
      </c>
      <c r="AJ214" s="4">
        <v>4.63101568</v>
      </c>
      <c r="AK214" s="4">
        <v>3.7679639200000001</v>
      </c>
      <c r="AL214" s="4">
        <v>3.9779396400000002</v>
      </c>
      <c r="AM214" s="4">
        <v>3.8734004100000003</v>
      </c>
      <c r="AN214" s="4">
        <v>3.8517298700000002</v>
      </c>
      <c r="AO214" s="4">
        <v>3.6418376399999999</v>
      </c>
      <c r="AP214" s="4">
        <v>4.2515733000000004</v>
      </c>
      <c r="AQ214" s="4">
        <v>4.6945503899999999</v>
      </c>
      <c r="AR214" s="4">
        <v>5.6630083300000003</v>
      </c>
      <c r="AS214" s="4">
        <v>7.4326119899999981</v>
      </c>
      <c r="AT214" s="4">
        <v>7.4515938400000001</v>
      </c>
      <c r="AU214" s="4"/>
      <c r="AV214" s="41">
        <f>+Datos!Z214/Datos!Z$305*100</f>
        <v>6.6651140806180842E-2</v>
      </c>
      <c r="AW214" s="41">
        <f>+Datos!AA214/Datos!AA$305*100</f>
        <v>5.581404352001032E-2</v>
      </c>
      <c r="AX214" s="41">
        <f>+Datos!AB214/Datos!AB$305*100</f>
        <v>7.6671705458252609E-2</v>
      </c>
      <c r="AY214" s="41">
        <f>+Datos!AC214/Datos!AC$305*100</f>
        <v>6.6755517031805989E-2</v>
      </c>
      <c r="AZ214" s="41">
        <f>+Datos!AD214/Datos!AD$305*100</f>
        <v>6.5066601983391467E-2</v>
      </c>
      <c r="BA214" s="41">
        <f>+Datos!AE214/Datos!AE$305*100</f>
        <v>7.7185570985082344E-2</v>
      </c>
      <c r="BB214" s="41">
        <f>+Datos!AF214/Datos!AF$305*100</f>
        <v>6.1967761331631725E-2</v>
      </c>
      <c r="BC214" s="41">
        <f>+Datos!AG214/Datos!AG$305*100</f>
        <v>7.2148006020791564E-2</v>
      </c>
      <c r="BD214" s="41">
        <f>+Datos!AH214/Datos!AH$305*100</f>
        <v>7.7390357683465721E-2</v>
      </c>
      <c r="BE214" s="41">
        <f>+Datos!AI214/Datos!AI$305*100</f>
        <v>6.8530569179148515E-2</v>
      </c>
      <c r="BF214" s="41">
        <f>+Datos!AJ214/Datos!AJ$305*100</f>
        <v>6.8984396708840212E-2</v>
      </c>
      <c r="BG214" s="41">
        <f>+Datos!AK214/Datos!AK$305*100</f>
        <v>6.2703963234623572E-2</v>
      </c>
      <c r="BH214" s="41">
        <f>+Datos!AL214/Datos!AL$305*100</f>
        <v>6.2419546370282825E-2</v>
      </c>
      <c r="BI214" s="41">
        <f>+Datos!AM214/Datos!AM$305*100</f>
        <v>6.106994600290986E-2</v>
      </c>
      <c r="BJ214" s="41">
        <f>+Datos!AN214/Datos!AN$305*100</f>
        <v>5.6658242403372319E-2</v>
      </c>
      <c r="BK214" s="41">
        <f>+Datos!AO214/Datos!AO$305*100</f>
        <v>5.3097718445908326E-2</v>
      </c>
      <c r="BL214" s="41">
        <f>+Datos!AP214/Datos!AP$305*100</f>
        <v>5.6069600012976964E-2</v>
      </c>
      <c r="BM214" s="41">
        <f>+Datos!AQ214/Datos!AQ$305*100</f>
        <v>5.9085604424330904E-2</v>
      </c>
      <c r="BN214" s="41">
        <f>+Datos!AR214/Datos!AR$305*100</f>
        <v>6.1852844729709575E-2</v>
      </c>
      <c r="BO214" s="41">
        <f>+Datos!AS214/Datos!AS$305*100</f>
        <v>7.1601869259894937E-2</v>
      </c>
      <c r="BP214" s="41">
        <f>+Datos!AT214/Datos!AT$305*100</f>
        <v>6.2514273192532638E-2</v>
      </c>
    </row>
    <row r="215" spans="1:68" thickBot="1" x14ac:dyDescent="0.3">
      <c r="A215" s="3">
        <v>212</v>
      </c>
      <c r="B215" s="19">
        <v>21150</v>
      </c>
      <c r="C215" s="4">
        <v>151</v>
      </c>
      <c r="D215" s="4">
        <v>118</v>
      </c>
      <c r="E215" s="4">
        <v>145</v>
      </c>
      <c r="F215" s="4">
        <v>126</v>
      </c>
      <c r="G215" s="4">
        <v>188</v>
      </c>
      <c r="H215" s="4">
        <v>183</v>
      </c>
      <c r="I215" s="4">
        <v>220</v>
      </c>
      <c r="J215" s="4">
        <v>293</v>
      </c>
      <c r="K215" s="4">
        <v>378</v>
      </c>
      <c r="L215" s="4">
        <v>283</v>
      </c>
      <c r="M215" s="4">
        <v>191</v>
      </c>
      <c r="N215" s="4">
        <v>168</v>
      </c>
      <c r="O215" s="4">
        <v>165</v>
      </c>
      <c r="P215" s="4">
        <v>172</v>
      </c>
      <c r="Q215" s="4">
        <v>181</v>
      </c>
      <c r="R215" s="4">
        <v>180</v>
      </c>
      <c r="S215" s="4">
        <v>197</v>
      </c>
      <c r="T215" s="4">
        <v>226</v>
      </c>
      <c r="U215" s="4">
        <v>270</v>
      </c>
      <c r="V215" s="4">
        <v>337</v>
      </c>
      <c r="W215" s="4">
        <v>381</v>
      </c>
      <c r="X215" s="4"/>
      <c r="Y215" s="19">
        <f t="shared" si="3"/>
        <v>21150</v>
      </c>
      <c r="Z215" s="4">
        <v>3.1941333799999994</v>
      </c>
      <c r="AA215" s="4">
        <v>2.4959200600000004</v>
      </c>
      <c r="AB215" s="4">
        <v>3.0664293199999997</v>
      </c>
      <c r="AC215" s="4">
        <v>2.6645628100000001</v>
      </c>
      <c r="AD215" s="4">
        <v>3.9765302100000004</v>
      </c>
      <c r="AE215" s="4">
        <v>3.8705133200000001</v>
      </c>
      <c r="AF215" s="4">
        <v>4.65301805</v>
      </c>
      <c r="AG215" s="4">
        <v>6.19557658</v>
      </c>
      <c r="AH215" s="4">
        <v>7.9946775700000003</v>
      </c>
      <c r="AI215" s="4">
        <v>5.9855462099999999</v>
      </c>
      <c r="AJ215" s="4">
        <v>4.03978035</v>
      </c>
      <c r="AK215" s="4">
        <v>3.5536317299999998</v>
      </c>
      <c r="AL215" s="4">
        <v>3.4900415699999998</v>
      </c>
      <c r="AM215" s="4">
        <v>3.6384111999999997</v>
      </c>
      <c r="AN215" s="4">
        <v>3.8282722300000001</v>
      </c>
      <c r="AO215" s="4">
        <v>3.8069958099999996</v>
      </c>
      <c r="AP215" s="4">
        <v>4.1668172400000003</v>
      </c>
      <c r="AQ215" s="4">
        <v>4.7801125500000001</v>
      </c>
      <c r="AR215" s="4">
        <v>5.7113281699999998</v>
      </c>
      <c r="AS215" s="4">
        <v>7.127256140000001</v>
      </c>
      <c r="AT215" s="4">
        <v>8.0574847999999992</v>
      </c>
      <c r="AU215" s="4"/>
      <c r="AV215" s="41">
        <f>+Datos!Z215/Datos!Z$305*100</f>
        <v>6.6544624893897203E-2</v>
      </c>
      <c r="AW215" s="41">
        <f>+Datos!AA215/Datos!AA$305*100</f>
        <v>6.2420517301391532E-2</v>
      </c>
      <c r="AX215" s="41">
        <f>+Datos!AB215/Datos!AB$305*100</f>
        <v>6.9382285238648381E-2</v>
      </c>
      <c r="AY215" s="41">
        <f>+Datos!AC215/Datos!AC$305*100</f>
        <v>5.3481565000899206E-2</v>
      </c>
      <c r="AZ215" s="41">
        <f>+Datos!AD215/Datos!AD$305*100</f>
        <v>7.4483107456963904E-2</v>
      </c>
      <c r="BA215" s="41">
        <f>+Datos!AE215/Datos!AE$305*100</f>
        <v>7.1675694754627581E-2</v>
      </c>
      <c r="BB215" s="41">
        <f>+Datos!AF215/Datos!AF$305*100</f>
        <v>7.2462300050067818E-2</v>
      </c>
      <c r="BC215" s="41">
        <f>+Datos!AG215/Datos!AG$305*100</f>
        <v>7.7777888278914797E-2</v>
      </c>
      <c r="BD215" s="41">
        <f>+Datos!AH215/Datos!AH$305*100</f>
        <v>7.2573161099398389E-2</v>
      </c>
      <c r="BE215" s="41">
        <f>+Datos!AI215/Datos!AI$305*100</f>
        <v>6.3895334048696489E-2</v>
      </c>
      <c r="BF215" s="41">
        <f>+Datos!AJ215/Datos!AJ$305*100</f>
        <v>6.0177254740147505E-2</v>
      </c>
      <c r="BG215" s="41">
        <f>+Datos!AK215/Datos!AK$305*100</f>
        <v>5.9137188698800427E-2</v>
      </c>
      <c r="BH215" s="41">
        <f>+Datos!AL215/Datos!AL$305*100</f>
        <v>5.4763729801800012E-2</v>
      </c>
      <c r="BI215" s="41">
        <f>+Datos!AM215/Datos!AM$305*100</f>
        <v>5.7364989931516633E-2</v>
      </c>
      <c r="BJ215" s="41">
        <f>+Datos!AN215/Datos!AN$305*100</f>
        <v>5.6313184806347463E-2</v>
      </c>
      <c r="BK215" s="41">
        <f>+Datos!AO215/Datos!AO$305*100</f>
        <v>5.5505712122886589E-2</v>
      </c>
      <c r="BL215" s="41">
        <f>+Datos!AP215/Datos!AP$305*100</f>
        <v>5.4951840057415123E-2</v>
      </c>
      <c r="BM215" s="41">
        <f>+Datos!AQ215/Datos!AQ$305*100</f>
        <v>6.016248964644294E-2</v>
      </c>
      <c r="BN215" s="41">
        <f>+Datos!AR215/Datos!AR$305*100</f>
        <v>6.2380606545819138E-2</v>
      </c>
      <c r="BO215" s="41">
        <f>+Datos!AS215/Datos!AS$305*100</f>
        <v>6.866023182760865E-2</v>
      </c>
      <c r="BP215" s="41">
        <f>+Datos!AT215/Datos!AT$305*100</f>
        <v>6.7597324390922406E-2</v>
      </c>
    </row>
    <row r="216" spans="1:68" thickBot="1" x14ac:dyDescent="0.3">
      <c r="A216" s="3">
        <v>213</v>
      </c>
      <c r="B216" s="19">
        <v>21250</v>
      </c>
      <c r="C216" s="4">
        <v>160</v>
      </c>
      <c r="D216" s="4">
        <v>121</v>
      </c>
      <c r="E216" s="4">
        <v>153</v>
      </c>
      <c r="F216" s="4">
        <v>159</v>
      </c>
      <c r="G216" s="4">
        <v>162</v>
      </c>
      <c r="H216" s="4">
        <v>182</v>
      </c>
      <c r="I216" s="4">
        <v>208</v>
      </c>
      <c r="J216" s="4">
        <v>277</v>
      </c>
      <c r="K216" s="4">
        <v>374</v>
      </c>
      <c r="L216" s="4">
        <v>310</v>
      </c>
      <c r="M216" s="4">
        <v>222</v>
      </c>
      <c r="N216" s="4">
        <v>201</v>
      </c>
      <c r="O216" s="4">
        <v>169</v>
      </c>
      <c r="P216" s="4">
        <v>158</v>
      </c>
      <c r="Q216" s="4">
        <v>189</v>
      </c>
      <c r="R216" s="4">
        <v>157</v>
      </c>
      <c r="S216" s="4">
        <v>207</v>
      </c>
      <c r="T216" s="4">
        <v>214</v>
      </c>
      <c r="U216" s="4">
        <v>257</v>
      </c>
      <c r="V216" s="4">
        <v>329</v>
      </c>
      <c r="W216" s="4">
        <v>412</v>
      </c>
      <c r="X216" s="4"/>
      <c r="Y216" s="19">
        <f t="shared" si="3"/>
        <v>21250</v>
      </c>
      <c r="Z216" s="4">
        <v>3.39936456</v>
      </c>
      <c r="AA216" s="4">
        <v>2.5715276199999999</v>
      </c>
      <c r="AB216" s="4">
        <v>3.2511293799999996</v>
      </c>
      <c r="AC216" s="4">
        <v>3.3788493600000002</v>
      </c>
      <c r="AD216" s="4">
        <v>3.4421978000000002</v>
      </c>
      <c r="AE216" s="4">
        <v>3.8675938300000006</v>
      </c>
      <c r="AF216" s="4">
        <v>4.4192671700000004</v>
      </c>
      <c r="AG216" s="4">
        <v>5.8856842299999999</v>
      </c>
      <c r="AH216" s="4">
        <v>7.9471067699999995</v>
      </c>
      <c r="AI216" s="4">
        <v>6.5871791399999999</v>
      </c>
      <c r="AJ216" s="4">
        <v>4.717257710000001</v>
      </c>
      <c r="AK216" s="4">
        <v>4.2707405199999995</v>
      </c>
      <c r="AL216" s="4">
        <v>3.5918610899999996</v>
      </c>
      <c r="AM216" s="4">
        <v>3.3571550099999996</v>
      </c>
      <c r="AN216" s="4">
        <v>4.0168699100000005</v>
      </c>
      <c r="AO216" s="4">
        <v>3.3360301399999996</v>
      </c>
      <c r="AP216" s="4">
        <v>4.3988134899999993</v>
      </c>
      <c r="AQ216" s="4">
        <v>4.5480362000000003</v>
      </c>
      <c r="AR216" s="4">
        <v>5.4607868899999996</v>
      </c>
      <c r="AS216" s="4">
        <v>6.9915183399999998</v>
      </c>
      <c r="AT216" s="4">
        <v>8.7552716300000011</v>
      </c>
      <c r="AU216" s="4"/>
      <c r="AV216" s="41">
        <f>+Datos!Z216/Datos!Z$305*100</f>
        <v>7.0820286009098329E-2</v>
      </c>
      <c r="AW216" s="41">
        <f>+Datos!AA216/Datos!AA$305*100</f>
        <v>6.4311388360417346E-2</v>
      </c>
      <c r="AX216" s="41">
        <f>+Datos!AB216/Datos!AB$305*100</f>
        <v>7.3561384415314041E-2</v>
      </c>
      <c r="AY216" s="41">
        <f>+Datos!AC216/Datos!AC$305*100</f>
        <v>6.7818311880997351E-2</v>
      </c>
      <c r="AZ216" s="41">
        <f>+Datos!AD216/Datos!AD$305*100</f>
        <v>6.4474699068242394E-2</v>
      </c>
      <c r="BA216" s="41">
        <f>+Datos!AE216/Datos!AE$305*100</f>
        <v>7.1621630485426413E-2</v>
      </c>
      <c r="BB216" s="41">
        <f>+Datos!AF216/Datos!AF$305*100</f>
        <v>6.8822054897026266E-2</v>
      </c>
      <c r="BC216" s="41">
        <f>+Datos!AG216/Datos!AG$305*100</f>
        <v>7.3887568747622617E-2</v>
      </c>
      <c r="BD216" s="41">
        <f>+Datos!AH216/Datos!AH$305*100</f>
        <v>7.2141328382969369E-2</v>
      </c>
      <c r="BE216" s="41">
        <f>+Datos!AI216/Datos!AI$305*100</f>
        <v>7.0317728210957262E-2</v>
      </c>
      <c r="BF216" s="41">
        <f>+Datos!AJ216/Datos!AJ$305*100</f>
        <v>7.0269072646386557E-2</v>
      </c>
      <c r="BG216" s="41">
        <f>+Datos!AK216/Datos!AK$305*100</f>
        <v>7.1070838849937062E-2</v>
      </c>
      <c r="BH216" s="41">
        <f>+Datos!AL216/Datos!AL$305*100</f>
        <v>5.6361423287677022E-2</v>
      </c>
      <c r="BI216" s="41">
        <f>+Datos!AM216/Datos!AM$305*100</f>
        <v>5.2930565777499432E-2</v>
      </c>
      <c r="BJ216" s="41">
        <f>+Datos!AN216/Datos!AN$305*100</f>
        <v>5.9087422208970321E-2</v>
      </c>
      <c r="BK216" s="41">
        <f>+Datos!AO216/Datos!AO$305*100</f>
        <v>4.8639068132862756E-2</v>
      </c>
      <c r="BL216" s="41">
        <f>+Datos!AP216/Datos!AP$305*100</f>
        <v>5.8011398490057119E-2</v>
      </c>
      <c r="BM216" s="41">
        <f>+Datos!AQ216/Datos!AQ$305*100</f>
        <v>5.7241577040722136E-2</v>
      </c>
      <c r="BN216" s="41">
        <f>+Datos!AR216/Datos!AR$305*100</f>
        <v>5.9644129749885713E-2</v>
      </c>
      <c r="BO216" s="41">
        <f>+Datos!AS216/Datos!AS$305*100</f>
        <v>6.7352605353590875E-2</v>
      </c>
      <c r="BP216" s="41">
        <f>+Datos!AT216/Datos!AT$305*100</f>
        <v>7.3451325220464589E-2</v>
      </c>
    </row>
    <row r="217" spans="1:68" thickBot="1" x14ac:dyDescent="0.3">
      <c r="A217" s="3">
        <v>214</v>
      </c>
      <c r="B217" s="19">
        <v>21350</v>
      </c>
      <c r="C217" s="4">
        <v>132</v>
      </c>
      <c r="D217" s="4">
        <v>106</v>
      </c>
      <c r="E217" s="4">
        <v>134</v>
      </c>
      <c r="F217" s="4">
        <v>158</v>
      </c>
      <c r="G217" s="4">
        <v>176</v>
      </c>
      <c r="H217" s="4">
        <v>168</v>
      </c>
      <c r="I217" s="4">
        <v>192</v>
      </c>
      <c r="J217" s="4">
        <v>275</v>
      </c>
      <c r="K217" s="4">
        <v>343</v>
      </c>
      <c r="L217" s="4">
        <v>323</v>
      </c>
      <c r="M217" s="4">
        <v>202</v>
      </c>
      <c r="N217" s="4">
        <v>173</v>
      </c>
      <c r="O217" s="4">
        <v>182</v>
      </c>
      <c r="P217" s="4">
        <v>149</v>
      </c>
      <c r="Q217" s="4">
        <v>176</v>
      </c>
      <c r="R217" s="4">
        <v>167</v>
      </c>
      <c r="S217" s="4">
        <v>205</v>
      </c>
      <c r="T217" s="4">
        <v>242</v>
      </c>
      <c r="U217" s="4">
        <v>268</v>
      </c>
      <c r="V217" s="4">
        <v>339</v>
      </c>
      <c r="W217" s="4">
        <v>365</v>
      </c>
      <c r="X217" s="4"/>
      <c r="Y217" s="19">
        <f t="shared" si="3"/>
        <v>21350</v>
      </c>
      <c r="Z217" s="4">
        <v>2.8184943500000004</v>
      </c>
      <c r="AA217" s="4">
        <v>2.26280225</v>
      </c>
      <c r="AB217" s="4">
        <v>2.8606846800000003</v>
      </c>
      <c r="AC217" s="4">
        <v>3.3732316199999994</v>
      </c>
      <c r="AD217" s="4">
        <v>3.7574937500000001</v>
      </c>
      <c r="AE217" s="4">
        <v>3.5865900100000001</v>
      </c>
      <c r="AF217" s="4">
        <v>4.0993002699999996</v>
      </c>
      <c r="AG217" s="4">
        <v>5.8715785399999989</v>
      </c>
      <c r="AH217" s="4">
        <v>7.3230146600000001</v>
      </c>
      <c r="AI217" s="4">
        <v>6.8961242999999994</v>
      </c>
      <c r="AJ217" s="4">
        <v>4.3124818099999995</v>
      </c>
      <c r="AK217" s="4">
        <v>3.6936247099999999</v>
      </c>
      <c r="AL217" s="4">
        <v>3.8857018999999995</v>
      </c>
      <c r="AM217" s="4">
        <v>3.1807620100000009</v>
      </c>
      <c r="AN217" s="4">
        <v>3.7573770700000004</v>
      </c>
      <c r="AO217" s="4">
        <v>3.5654586599999996</v>
      </c>
      <c r="AP217" s="4">
        <v>4.3763371499999995</v>
      </c>
      <c r="AQ217" s="4">
        <v>5.1661667099999997</v>
      </c>
      <c r="AR217" s="4">
        <v>5.7214196899999985</v>
      </c>
      <c r="AS217" s="4">
        <v>7.2365881800000018</v>
      </c>
      <c r="AT217" s="4">
        <v>7.7921739199999989</v>
      </c>
      <c r="AU217" s="4"/>
      <c r="AV217" s="41">
        <f>+Datos!Z217/Datos!Z$305*100</f>
        <v>5.8718790661872335E-2</v>
      </c>
      <c r="AW217" s="41">
        <f>+Datos!AA217/Datos!AA$305*100</f>
        <v>5.6590469085677629E-2</v>
      </c>
      <c r="AX217" s="41">
        <f>+Datos!AB217/Datos!AB$305*100</f>
        <v>6.4727022778921117E-2</v>
      </c>
      <c r="AY217" s="41">
        <f>+Datos!AC217/Datos!AC$305*100</f>
        <v>6.77055558499364E-2</v>
      </c>
      <c r="AZ217" s="41">
        <f>+Datos!AD217/Datos!AD$305*100</f>
        <v>7.03804060249099E-2</v>
      </c>
      <c r="BA217" s="41">
        <f>+Datos!AE217/Datos!AE$305*100</f>
        <v>6.6417890732580309E-2</v>
      </c>
      <c r="BB217" s="41">
        <f>+Datos!AF217/Datos!AF$305*100</f>
        <v>6.3839151915618286E-2</v>
      </c>
      <c r="BC217" s="41">
        <f>+Datos!AG217/Datos!AG$305*100</f>
        <v>7.371048905750005E-2</v>
      </c>
      <c r="BD217" s="41">
        <f>+Datos!AH217/Datos!AH$305*100</f>
        <v>6.6476017075124655E-2</v>
      </c>
      <c r="BE217" s="41">
        <f>+Datos!AI217/Datos!AI$305*100</f>
        <v>7.3615698606365493E-2</v>
      </c>
      <c r="BF217" s="41">
        <f>+Datos!AJ217/Datos!AJ$305*100</f>
        <v>6.4239462039717671E-2</v>
      </c>
      <c r="BG217" s="41">
        <f>+Datos!AK217/Datos!AK$305*100</f>
        <v>6.1466859273519039E-2</v>
      </c>
      <c r="BH217" s="41">
        <f>+Datos!AL217/Datos!AL$305*100</f>
        <v>6.0972204678335945E-2</v>
      </c>
      <c r="BI217" s="41">
        <f>+Datos!AM217/Datos!AM$305*100</f>
        <v>5.0149466524894354E-2</v>
      </c>
      <c r="BJ217" s="41">
        <f>+Datos!AN217/Datos!AN$305*100</f>
        <v>5.5270329960323217E-2</v>
      </c>
      <c r="BK217" s="41">
        <f>+Datos!AO217/Datos!AO$305*100</f>
        <v>5.1984118671255637E-2</v>
      </c>
      <c r="BL217" s="41">
        <f>+Datos!AP217/Datos!AP$305*100</f>
        <v>5.7714981304081363E-2</v>
      </c>
      <c r="BM217" s="41">
        <f>+Datos!AQ217/Datos!AQ$305*100</f>
        <v>6.5021366746306666E-2</v>
      </c>
      <c r="BN217" s="41">
        <f>+Datos!AR217/Datos!AR$305*100</f>
        <v>6.2490828742798793E-2</v>
      </c>
      <c r="BO217" s="41">
        <f>+Datos!AS217/Datos!AS$305*100</f>
        <v>6.9713479117327268E-2</v>
      </c>
      <c r="BP217" s="41">
        <f>+Datos!AT217/Datos!AT$305*100</f>
        <v>6.5371529857645577E-2</v>
      </c>
    </row>
    <row r="218" spans="1:68" thickBot="1" x14ac:dyDescent="0.3">
      <c r="A218" s="3">
        <v>215</v>
      </c>
      <c r="B218" s="19">
        <v>21450</v>
      </c>
      <c r="C218" s="4">
        <v>139</v>
      </c>
      <c r="D218" s="4">
        <v>115</v>
      </c>
      <c r="E218" s="4">
        <v>133</v>
      </c>
      <c r="F218" s="4">
        <v>150</v>
      </c>
      <c r="G218" s="4">
        <v>178</v>
      </c>
      <c r="H218" s="4">
        <v>173</v>
      </c>
      <c r="I218" s="4">
        <v>217</v>
      </c>
      <c r="J218" s="4">
        <v>262</v>
      </c>
      <c r="K218" s="4">
        <v>389</v>
      </c>
      <c r="L218" s="4">
        <v>266</v>
      </c>
      <c r="M218" s="4">
        <v>222</v>
      </c>
      <c r="N218" s="4">
        <v>170</v>
      </c>
      <c r="O218" s="4">
        <v>171</v>
      </c>
      <c r="P218" s="4">
        <v>139</v>
      </c>
      <c r="Q218" s="4">
        <v>180</v>
      </c>
      <c r="R218" s="4">
        <v>198</v>
      </c>
      <c r="S218" s="4">
        <v>205</v>
      </c>
      <c r="T218" s="4">
        <v>239</v>
      </c>
      <c r="U218" s="4">
        <v>298</v>
      </c>
      <c r="V218" s="4">
        <v>352</v>
      </c>
      <c r="W218" s="4">
        <v>374</v>
      </c>
      <c r="X218" s="4"/>
      <c r="Y218" s="19">
        <f t="shared" si="3"/>
        <v>21450</v>
      </c>
      <c r="Z218" s="4">
        <v>2.9803293799999993</v>
      </c>
      <c r="AA218" s="4">
        <v>2.46742222</v>
      </c>
      <c r="AB218" s="4">
        <v>2.8530438100000004</v>
      </c>
      <c r="AC218" s="4">
        <v>3.2178104599999999</v>
      </c>
      <c r="AD218" s="4">
        <v>3.8179856499999998</v>
      </c>
      <c r="AE218" s="4">
        <v>3.7112229499999994</v>
      </c>
      <c r="AF218" s="4">
        <v>4.6556054299999996</v>
      </c>
      <c r="AG218" s="4">
        <v>5.6195856099999997</v>
      </c>
      <c r="AH218" s="4">
        <v>8.3442888199999992</v>
      </c>
      <c r="AI218" s="4">
        <v>5.7054846900000005</v>
      </c>
      <c r="AJ218" s="4">
        <v>4.7616877400000002</v>
      </c>
      <c r="AK218" s="4">
        <v>3.6458480699999996</v>
      </c>
      <c r="AL218" s="4">
        <v>3.6673919099999996</v>
      </c>
      <c r="AM218" s="4">
        <v>2.9815669500000004</v>
      </c>
      <c r="AN218" s="4">
        <v>3.8609965600000002</v>
      </c>
      <c r="AO218" s="4">
        <v>4.2476020500000002</v>
      </c>
      <c r="AP218" s="4">
        <v>4.3974709399999998</v>
      </c>
      <c r="AQ218" s="4">
        <v>5.1274294799999991</v>
      </c>
      <c r="AR218" s="4">
        <v>6.3921900599999999</v>
      </c>
      <c r="AS218" s="4">
        <v>7.5511054</v>
      </c>
      <c r="AT218" s="4">
        <v>8.0216002599999996</v>
      </c>
      <c r="AU218" s="4"/>
      <c r="AV218" s="41">
        <f>+Datos!Z218/Datos!Z$305*100</f>
        <v>6.209036288032569E-2</v>
      </c>
      <c r="AW218" s="41">
        <f>+Datos!AA218/Datos!AA$305*100</f>
        <v>6.1707814221160541E-2</v>
      </c>
      <c r="AX218" s="41">
        <f>+Datos!AB218/Datos!AB$305*100</f>
        <v>6.4554137326008926E-2</v>
      </c>
      <c r="AY218" s="41">
        <f>+Datos!AC218/Datos!AC$305*100</f>
        <v>6.4586032136755442E-2</v>
      </c>
      <c r="AZ218" s="41">
        <f>+Datos!AD218/Datos!AD$305*100</f>
        <v>7.1513460333574613E-2</v>
      </c>
      <c r="BA218" s="41">
        <f>+Datos!AE218/Datos!AE$305*100</f>
        <v>6.8725892753307566E-2</v>
      </c>
      <c r="BB218" s="41">
        <f>+Datos!AF218/Datos!AF$305*100</f>
        <v>7.2502593791439293E-2</v>
      </c>
      <c r="BC218" s="41">
        <f>+Datos!AG218/Datos!AG$305*100</f>
        <v>7.054702594740217E-2</v>
      </c>
      <c r="BD218" s="41">
        <f>+Datos!AH218/Datos!AH$305*100</f>
        <v>7.5746821743777823E-2</v>
      </c>
      <c r="BE218" s="41">
        <f>+Datos!AI218/Datos!AI$305*100</f>
        <v>6.0905694716418136E-2</v>
      </c>
      <c r="BF218" s="41">
        <f>+Datos!AJ218/Datos!AJ$305*100</f>
        <v>7.0930909925094626E-2</v>
      </c>
      <c r="BG218" s="41">
        <f>+Datos!AK218/Datos!AK$305*100</f>
        <v>6.0671792032526491E-2</v>
      </c>
      <c r="BH218" s="41">
        <f>+Datos!AL218/Datos!AL$305*100</f>
        <v>5.7546609577073679E-2</v>
      </c>
      <c r="BI218" s="41">
        <f>+Datos!AM218/Datos!AM$305*100</f>
        <v>4.7008858720227337E-2</v>
      </c>
      <c r="BJ218" s="41">
        <f>+Datos!AN218/Datos!AN$305*100</f>
        <v>5.6794553719590586E-2</v>
      </c>
      <c r="BK218" s="41">
        <f>+Datos!AO218/Datos!AO$305*100</f>
        <v>6.1929717910533491E-2</v>
      </c>
      <c r="BL218" s="41">
        <f>+Datos!AP218/Datos!AP$305*100</f>
        <v>5.7993692987602916E-2</v>
      </c>
      <c r="BM218" s="41">
        <f>+Datos!AQ218/Datos!AQ$305*100</f>
        <v>6.4533820025506783E-2</v>
      </c>
      <c r="BN218" s="41">
        <f>+Datos!AR218/Datos!AR$305*100</f>
        <v>6.9817156575500375E-2</v>
      </c>
      <c r="BO218" s="41">
        <f>+Datos!AS218/Datos!AS$305*100</f>
        <v>7.2743372363029385E-2</v>
      </c>
      <c r="BP218" s="41">
        <f>+Datos!AT218/Datos!AT$305*100</f>
        <v>6.7296275248266993E-2</v>
      </c>
    </row>
    <row r="219" spans="1:68" thickBot="1" x14ac:dyDescent="0.3">
      <c r="A219" s="3">
        <v>216</v>
      </c>
      <c r="B219" s="19">
        <v>21550</v>
      </c>
      <c r="C219" s="4">
        <v>141</v>
      </c>
      <c r="D219" s="4">
        <v>125</v>
      </c>
      <c r="E219" s="4">
        <v>135</v>
      </c>
      <c r="F219" s="4">
        <v>185</v>
      </c>
      <c r="G219" s="4">
        <v>175</v>
      </c>
      <c r="H219" s="4">
        <v>173</v>
      </c>
      <c r="I219" s="4">
        <v>186</v>
      </c>
      <c r="J219" s="4">
        <v>270</v>
      </c>
      <c r="K219" s="4">
        <v>381</v>
      </c>
      <c r="L219" s="4">
        <v>301</v>
      </c>
      <c r="M219" s="4">
        <v>213</v>
      </c>
      <c r="N219" s="4">
        <v>185</v>
      </c>
      <c r="O219" s="4">
        <v>189</v>
      </c>
      <c r="P219" s="4">
        <v>180</v>
      </c>
      <c r="Q219" s="4">
        <v>175</v>
      </c>
      <c r="R219" s="4">
        <v>193</v>
      </c>
      <c r="S219" s="4">
        <v>237</v>
      </c>
      <c r="T219" s="4">
        <v>254</v>
      </c>
      <c r="U219" s="4">
        <v>281</v>
      </c>
      <c r="V219" s="4">
        <v>326</v>
      </c>
      <c r="W219" s="4">
        <v>375</v>
      </c>
      <c r="X219" s="4"/>
      <c r="Y219" s="19">
        <f t="shared" si="3"/>
        <v>21550</v>
      </c>
      <c r="Z219" s="4">
        <v>3.0380550000000004</v>
      </c>
      <c r="AA219" s="4">
        <v>2.6935510800000002</v>
      </c>
      <c r="AB219" s="4">
        <v>2.9086736900000005</v>
      </c>
      <c r="AC219" s="4">
        <v>3.9866409600000003</v>
      </c>
      <c r="AD219" s="4">
        <v>3.7706323799999999</v>
      </c>
      <c r="AE219" s="4">
        <v>3.7278979799999998</v>
      </c>
      <c r="AF219" s="4">
        <v>4.0085206700000002</v>
      </c>
      <c r="AG219" s="4">
        <v>5.8190065400000002</v>
      </c>
      <c r="AH219" s="4">
        <v>8.2111150100000003</v>
      </c>
      <c r="AI219" s="4">
        <v>6.4863922000000009</v>
      </c>
      <c r="AJ219" s="4">
        <v>4.5911841300000003</v>
      </c>
      <c r="AK219" s="4">
        <v>3.9867584100000002</v>
      </c>
      <c r="AL219" s="4">
        <v>4.0725667999999997</v>
      </c>
      <c r="AM219" s="4">
        <v>3.8785688400000002</v>
      </c>
      <c r="AN219" s="4">
        <v>3.7712218299999996</v>
      </c>
      <c r="AO219" s="4">
        <v>4.1591039199999997</v>
      </c>
      <c r="AP219" s="4">
        <v>5.1074214700000002</v>
      </c>
      <c r="AQ219" s="4">
        <v>5.4734201899999997</v>
      </c>
      <c r="AR219" s="4">
        <v>6.0549184699999996</v>
      </c>
      <c r="AS219" s="4">
        <v>7.0252129400000003</v>
      </c>
      <c r="AT219" s="4">
        <v>8.0806072199999992</v>
      </c>
      <c r="AU219" s="4"/>
      <c r="AV219" s="41">
        <f>+Datos!Z219/Datos!Z$305*100</f>
        <v>6.3292983207241318E-2</v>
      </c>
      <c r="AW219" s="41">
        <f>+Datos!AA219/Datos!AA$305*100</f>
        <v>6.7363075639258183E-2</v>
      </c>
      <c r="AX219" s="41">
        <f>+Datos!AB219/Datos!AB$305*100</f>
        <v>6.5812841766635585E-2</v>
      </c>
      <c r="AY219" s="41">
        <f>+Datos!AC219/Datos!AC$305*100</f>
        <v>8.0017553662954266E-2</v>
      </c>
      <c r="AZ219" s="41">
        <f>+Datos!AD219/Datos!AD$305*100</f>
        <v>7.0626501474572612E-2</v>
      </c>
      <c r="BA219" s="41">
        <f>+Datos!AE219/Datos!AE$305*100</f>
        <v>6.9034687546527473E-2</v>
      </c>
      <c r="BB219" s="41">
        <f>+Datos!AF219/Datos!AF$305*100</f>
        <v>6.2425424622291954E-2</v>
      </c>
      <c r="BC219" s="41">
        <f>+Datos!AG219/Datos!AG$305*100</f>
        <v>7.3050511880267094E-2</v>
      </c>
      <c r="BD219" s="41">
        <f>+Datos!AH219/Datos!AH$305*100</f>
        <v>7.4537911905610252E-2</v>
      </c>
      <c r="BE219" s="41">
        <f>+Datos!AI219/Datos!AI$305*100</f>
        <v>6.9241833886010462E-2</v>
      </c>
      <c r="BF219" s="41">
        <f>+Datos!AJ219/Datos!AJ$305*100</f>
        <v>6.8391059169821578E-2</v>
      </c>
      <c r="BG219" s="41">
        <f>+Datos!AK219/Datos!AK$305*100</f>
        <v>6.6344996415455687E-2</v>
      </c>
      <c r="BH219" s="41">
        <f>+Datos!AL219/Datos!AL$305*100</f>
        <v>6.3904381469869223E-2</v>
      </c>
      <c r="BI219" s="41">
        <f>+Datos!AM219/Datos!AM$305*100</f>
        <v>6.1151434025734697E-2</v>
      </c>
      <c r="BJ219" s="41">
        <f>+Datos!AN219/Datos!AN$305*100</f>
        <v>5.5473983849503271E-2</v>
      </c>
      <c r="BK219" s="41">
        <f>+Datos!AO219/Datos!AO$305*100</f>
        <v>6.0639421841835212E-2</v>
      </c>
      <c r="BL219" s="41">
        <f>+Datos!AP219/Datos!AP$305*100</f>
        <v>6.735649575195865E-2</v>
      </c>
      <c r="BM219" s="41">
        <f>+Datos!AQ219/Datos!AQ$305*100</f>
        <v>6.8888458601567185E-2</v>
      </c>
      <c r="BN219" s="41">
        <f>+Datos!AR219/Datos!AR$305*100</f>
        <v>6.6133388854817482E-2</v>
      </c>
      <c r="BO219" s="41">
        <f>+Datos!AS219/Datos!AS$305*100</f>
        <v>6.767720138352093E-2</v>
      </c>
      <c r="BP219" s="41">
        <f>+Datos!AT219/Datos!AT$305*100</f>
        <v>6.7791307223560596E-2</v>
      </c>
    </row>
    <row r="220" spans="1:68" thickBot="1" x14ac:dyDescent="0.3">
      <c r="A220" s="3">
        <v>217</v>
      </c>
      <c r="B220" s="19">
        <v>21650</v>
      </c>
      <c r="C220" s="4">
        <v>123</v>
      </c>
      <c r="D220" s="4">
        <v>107</v>
      </c>
      <c r="E220" s="4">
        <v>149</v>
      </c>
      <c r="F220" s="4">
        <v>163</v>
      </c>
      <c r="G220" s="4">
        <v>152</v>
      </c>
      <c r="H220" s="4">
        <v>177</v>
      </c>
      <c r="I220" s="4">
        <v>199</v>
      </c>
      <c r="J220" s="4">
        <v>238</v>
      </c>
      <c r="K220" s="4">
        <v>393</v>
      </c>
      <c r="L220" s="4">
        <v>288</v>
      </c>
      <c r="M220" s="4">
        <v>196</v>
      </c>
      <c r="N220" s="4">
        <v>164</v>
      </c>
      <c r="O220" s="4">
        <v>165</v>
      </c>
      <c r="P220" s="4">
        <v>131</v>
      </c>
      <c r="Q220" s="4">
        <v>178</v>
      </c>
      <c r="R220" s="4">
        <v>169</v>
      </c>
      <c r="S220" s="4">
        <v>206</v>
      </c>
      <c r="T220" s="4">
        <v>202</v>
      </c>
      <c r="U220" s="4">
        <v>252</v>
      </c>
      <c r="V220" s="4">
        <v>309</v>
      </c>
      <c r="W220" s="4">
        <v>385</v>
      </c>
      <c r="X220" s="4"/>
      <c r="Y220" s="19">
        <f t="shared" si="3"/>
        <v>21650</v>
      </c>
      <c r="Z220" s="4">
        <v>2.6634240600000001</v>
      </c>
      <c r="AA220" s="4">
        <v>2.3168057200000001</v>
      </c>
      <c r="AB220" s="4">
        <v>3.2261376999999998</v>
      </c>
      <c r="AC220" s="4">
        <v>3.5293390700000002</v>
      </c>
      <c r="AD220" s="4">
        <v>3.29079327</v>
      </c>
      <c r="AE220" s="4">
        <v>3.8317921699999999</v>
      </c>
      <c r="AF220" s="4">
        <v>4.3081177799999999</v>
      </c>
      <c r="AG220" s="4">
        <v>5.1529104199999995</v>
      </c>
      <c r="AH220" s="4">
        <v>8.5081889099999994</v>
      </c>
      <c r="AI220" s="4">
        <v>6.2357298100000014</v>
      </c>
      <c r="AJ220" s="4">
        <v>4.2429573299999994</v>
      </c>
      <c r="AK220" s="4">
        <v>3.55049204</v>
      </c>
      <c r="AL220" s="4">
        <v>3.5721603100000001</v>
      </c>
      <c r="AM220" s="4">
        <v>2.83636964</v>
      </c>
      <c r="AN220" s="4">
        <v>3.8539193000000003</v>
      </c>
      <c r="AO220" s="4">
        <v>3.6581946599999999</v>
      </c>
      <c r="AP220" s="4">
        <v>4.45931795</v>
      </c>
      <c r="AQ220" s="4">
        <v>4.3730216300000002</v>
      </c>
      <c r="AR220" s="4">
        <v>5.4556707500000003</v>
      </c>
      <c r="AS220" s="4">
        <v>6.6901546500000002</v>
      </c>
      <c r="AT220" s="4">
        <v>8.3358398299999994</v>
      </c>
      <c r="AU220" s="4"/>
      <c r="AV220" s="41">
        <f>+Datos!Z220/Datos!Z$305*100</f>
        <v>5.5488150906860628E-2</v>
      </c>
      <c r="AW220" s="41">
        <f>+Datos!AA220/Datos!AA$305*100</f>
        <v>5.7941043003285467E-2</v>
      </c>
      <c r="AX220" s="41">
        <f>+Datos!AB220/Datos!AB$305*100</f>
        <v>7.29959124316477E-2</v>
      </c>
      <c r="AY220" s="41">
        <f>+Datos!AC220/Datos!AC$305*100</f>
        <v>7.0838854379423749E-2</v>
      </c>
      <c r="AZ220" s="41">
        <f>+Datos!AD220/Datos!AD$305*100</f>
        <v>6.1638789548656189E-2</v>
      </c>
      <c r="BA220" s="41">
        <f>+Datos!AE220/Datos!AE$305*100</f>
        <v>7.0958641201651254E-2</v>
      </c>
      <c r="BB220" s="41">
        <f>+Datos!AF220/Datos!AF$305*100</f>
        <v>6.7091105143121471E-2</v>
      </c>
      <c r="BC220" s="41">
        <f>+Datos!AG220/Datos!AG$305*100</f>
        <v>6.4688489567183413E-2</v>
      </c>
      <c r="BD220" s="41">
        <f>+Datos!AH220/Datos!AH$305*100</f>
        <v>7.7234655059334023E-2</v>
      </c>
      <c r="BE220" s="41">
        <f>+Datos!AI220/Datos!AI$305*100</f>
        <v>6.6566028440596545E-2</v>
      </c>
      <c r="BF220" s="41">
        <f>+Datos!AJ220/Datos!AJ$305*100</f>
        <v>6.3203813568474349E-2</v>
      </c>
      <c r="BG220" s="41">
        <f>+Datos!AK220/Datos!AK$305*100</f>
        <v>5.9084940054570281E-2</v>
      </c>
      <c r="BH220" s="41">
        <f>+Datos!AL220/Datos!AL$305*100</f>
        <v>5.6052289951822612E-2</v>
      </c>
      <c r="BI220" s="41">
        <f>+Datos!AM220/Datos!AM$305*100</f>
        <v>4.4719606140355847E-2</v>
      </c>
      <c r="BJ220" s="41">
        <f>+Datos!AN220/Datos!AN$305*100</f>
        <v>5.6690448518508116E-2</v>
      </c>
      <c r="BK220" s="41">
        <f>+Datos!AO220/Datos!AO$305*100</f>
        <v>5.3336202565308577E-2</v>
      </c>
      <c r="BL220" s="41">
        <f>+Datos!AP220/Datos!AP$305*100</f>
        <v>5.8809329192839828E-2</v>
      </c>
      <c r="BM220" s="41">
        <f>+Datos!AQ220/Datos!AQ$305*100</f>
        <v>5.5038843915619945E-2</v>
      </c>
      <c r="BN220" s="41">
        <f>+Datos!AR220/Datos!AR$305*100</f>
        <v>5.9588249942794665E-2</v>
      </c>
      <c r="BO220" s="41">
        <f>+Datos!AS220/Datos!AS$305*100</f>
        <v>6.4449426288130274E-2</v>
      </c>
      <c r="BP220" s="41">
        <f>+Datos!AT220/Datos!AT$305*100</f>
        <v>6.9932551291847486E-2</v>
      </c>
    </row>
    <row r="221" spans="1:68" thickBot="1" x14ac:dyDescent="0.3">
      <c r="A221" s="3">
        <v>218</v>
      </c>
      <c r="B221" s="19">
        <v>21750</v>
      </c>
      <c r="C221" s="4">
        <v>123</v>
      </c>
      <c r="D221" s="4">
        <v>103</v>
      </c>
      <c r="E221" s="4">
        <v>132</v>
      </c>
      <c r="F221" s="4">
        <v>138</v>
      </c>
      <c r="G221" s="4">
        <v>188</v>
      </c>
      <c r="H221" s="4">
        <v>157</v>
      </c>
      <c r="I221" s="4">
        <v>203</v>
      </c>
      <c r="J221" s="4">
        <v>236</v>
      </c>
      <c r="K221" s="4">
        <v>352</v>
      </c>
      <c r="L221" s="4">
        <v>309</v>
      </c>
      <c r="M221" s="4">
        <v>201</v>
      </c>
      <c r="N221" s="4">
        <v>170</v>
      </c>
      <c r="O221" s="4">
        <v>170</v>
      </c>
      <c r="P221" s="4">
        <v>154</v>
      </c>
      <c r="Q221" s="4">
        <v>149</v>
      </c>
      <c r="R221" s="4">
        <v>176</v>
      </c>
      <c r="S221" s="4">
        <v>206</v>
      </c>
      <c r="T221" s="4">
        <v>194</v>
      </c>
      <c r="U221" s="4">
        <v>239</v>
      </c>
      <c r="V221" s="4">
        <v>323</v>
      </c>
      <c r="W221" s="4">
        <v>335</v>
      </c>
      <c r="X221" s="4"/>
      <c r="Y221" s="19">
        <f t="shared" si="3"/>
        <v>21750</v>
      </c>
      <c r="Z221" s="4">
        <v>2.6756394699999997</v>
      </c>
      <c r="AA221" s="4">
        <v>2.2401510499999997</v>
      </c>
      <c r="AB221" s="4">
        <v>2.8707422400000002</v>
      </c>
      <c r="AC221" s="4">
        <v>3.00138332</v>
      </c>
      <c r="AD221" s="4">
        <v>4.08890317</v>
      </c>
      <c r="AE221" s="4">
        <v>3.4154094000000002</v>
      </c>
      <c r="AF221" s="4">
        <v>4.4150433700000002</v>
      </c>
      <c r="AG221" s="4">
        <v>5.1335464600000007</v>
      </c>
      <c r="AH221" s="4">
        <v>7.65613543</v>
      </c>
      <c r="AI221" s="4">
        <v>6.7209494099999993</v>
      </c>
      <c r="AJ221" s="4">
        <v>4.3718014799999994</v>
      </c>
      <c r="AK221" s="4">
        <v>3.6970785199999998</v>
      </c>
      <c r="AL221" s="4">
        <v>3.697351059999999</v>
      </c>
      <c r="AM221" s="4">
        <v>3.3496461600000003</v>
      </c>
      <c r="AN221" s="4">
        <v>3.2408787399999999</v>
      </c>
      <c r="AO221" s="4">
        <v>3.8282155499999999</v>
      </c>
      <c r="AP221" s="4">
        <v>4.4803727299999991</v>
      </c>
      <c r="AQ221" s="4">
        <v>4.2189828000000009</v>
      </c>
      <c r="AR221" s="4">
        <v>5.1982850899999997</v>
      </c>
      <c r="AS221" s="4">
        <v>7.0252100000000004</v>
      </c>
      <c r="AT221" s="4">
        <v>7.2862866999999998</v>
      </c>
      <c r="AU221" s="4"/>
      <c r="AV221" s="41">
        <f>+Datos!Z221/Datos!Z$305*100</f>
        <v>5.5742639301573547E-2</v>
      </c>
      <c r="AW221" s="41">
        <f>+Datos!AA221/Datos!AA$305*100</f>
        <v>5.6023984748235625E-2</v>
      </c>
      <c r="AX221" s="41">
        <f>+Datos!AB221/Datos!AB$305*100</f>
        <v>6.495458924920415E-2</v>
      </c>
      <c r="AY221" s="41">
        <f>+Datos!AC221/Datos!AC$305*100</f>
        <v>6.0242031645407021E-2</v>
      </c>
      <c r="AZ221" s="41">
        <f>+Datos!AD221/Datos!AD$305*100</f>
        <v>7.6587929201782756E-2</v>
      </c>
      <c r="BA221" s="41">
        <f>+Datos!AE221/Datos!AE$305*100</f>
        <v>6.3247900569551777E-2</v>
      </c>
      <c r="BB221" s="41">
        <f>+Datos!AF221/Datos!AF$305*100</f>
        <v>6.8756276888073231E-2</v>
      </c>
      <c r="BC221" s="41">
        <f>+Datos!AG221/Datos!AG$305*100</f>
        <v>6.4445398726795916E-2</v>
      </c>
      <c r="BD221" s="41">
        <f>+Datos!AH221/Datos!AH$305*100</f>
        <v>6.949998234390356E-2</v>
      </c>
      <c r="BE221" s="41">
        <f>+Datos!AI221/Datos!AI$305*100</f>
        <v>7.1745717535165371E-2</v>
      </c>
      <c r="BF221" s="41">
        <f>+Datos!AJ221/Datos!AJ$305*100</f>
        <v>6.5123097926676587E-2</v>
      </c>
      <c r="BG221" s="41">
        <f>+Datos!AK221/Datos!AK$305*100</f>
        <v>6.1524335295014318E-2</v>
      </c>
      <c r="BH221" s="41">
        <f>+Datos!AL221/Datos!AL$305*100</f>
        <v>5.8016711368924709E-2</v>
      </c>
      <c r="BI221" s="41">
        <f>+Datos!AM221/Datos!AM$305*100</f>
        <v>5.2812177535772595E-2</v>
      </c>
      <c r="BJ221" s="41">
        <f>+Datos!AN221/Datos!AN$305*100</f>
        <v>4.7672733926913687E-2</v>
      </c>
      <c r="BK221" s="41">
        <f>+Datos!AO221/Datos!AO$305*100</f>
        <v>5.5815094333570583E-2</v>
      </c>
      <c r="BL221" s="41">
        <f>+Datos!AP221/Datos!AP$305*100</f>
        <v>5.9086998895244158E-2</v>
      </c>
      <c r="BM221" s="41">
        <f>+Datos!AQ221/Datos!AQ$305*100</f>
        <v>5.3100111423845214E-2</v>
      </c>
      <c r="BN221" s="41">
        <f>+Datos!AR221/Datos!AR$305*100</f>
        <v>5.6777017054561583E-2</v>
      </c>
      <c r="BO221" s="41">
        <f>+Datos!AS221/Datos!AS$305*100</f>
        <v>6.7677173061109389E-2</v>
      </c>
      <c r="BP221" s="41">
        <f>+Datos!AT221/Datos!AT$305*100</f>
        <v>6.1127448315529374E-2</v>
      </c>
    </row>
    <row r="222" spans="1:68" thickBot="1" x14ac:dyDescent="0.3">
      <c r="A222" s="3">
        <v>219</v>
      </c>
      <c r="B222" s="19">
        <v>21850</v>
      </c>
      <c r="C222" s="4">
        <v>142</v>
      </c>
      <c r="D222" s="4">
        <v>103</v>
      </c>
      <c r="E222" s="4">
        <v>132</v>
      </c>
      <c r="F222" s="4">
        <v>136</v>
      </c>
      <c r="G222" s="4">
        <v>161</v>
      </c>
      <c r="H222" s="4">
        <v>179</v>
      </c>
      <c r="I222" s="4">
        <v>199</v>
      </c>
      <c r="J222" s="4">
        <v>256</v>
      </c>
      <c r="K222" s="4">
        <v>363</v>
      </c>
      <c r="L222" s="4">
        <v>279</v>
      </c>
      <c r="M222" s="4">
        <v>203</v>
      </c>
      <c r="N222" s="4">
        <v>144</v>
      </c>
      <c r="O222" s="4">
        <v>172</v>
      </c>
      <c r="P222" s="4">
        <v>139</v>
      </c>
      <c r="Q222" s="4">
        <v>179</v>
      </c>
      <c r="R222" s="4">
        <v>165</v>
      </c>
      <c r="S222" s="4">
        <v>191</v>
      </c>
      <c r="T222" s="4">
        <v>216</v>
      </c>
      <c r="U222" s="4">
        <v>280</v>
      </c>
      <c r="V222" s="4">
        <v>306</v>
      </c>
      <c r="W222" s="4">
        <v>358</v>
      </c>
      <c r="X222" s="4"/>
      <c r="Y222" s="19">
        <f t="shared" si="3"/>
        <v>21850</v>
      </c>
      <c r="Z222" s="4">
        <v>3.1025183699999999</v>
      </c>
      <c r="AA222" s="4">
        <v>2.2503328600000003</v>
      </c>
      <c r="AB222" s="4">
        <v>2.8845044899999994</v>
      </c>
      <c r="AC222" s="4">
        <v>2.9716927599999994</v>
      </c>
      <c r="AD222" s="4">
        <v>3.5182634999999993</v>
      </c>
      <c r="AE222" s="4">
        <v>3.91035858</v>
      </c>
      <c r="AF222" s="4">
        <v>4.3479789399999991</v>
      </c>
      <c r="AG222" s="4">
        <v>5.592903380000001</v>
      </c>
      <c r="AH222" s="4">
        <v>7.9308165900000009</v>
      </c>
      <c r="AI222" s="4">
        <v>6.0956594499999994</v>
      </c>
      <c r="AJ222" s="4">
        <v>4.4357988499999994</v>
      </c>
      <c r="AK222" s="4">
        <v>3.1467988099999995</v>
      </c>
      <c r="AL222" s="4">
        <v>3.7585236000000002</v>
      </c>
      <c r="AM222" s="4">
        <v>3.0374745600000006</v>
      </c>
      <c r="AN222" s="4">
        <v>3.9113361900000001</v>
      </c>
      <c r="AO222" s="4">
        <v>3.6053251399999997</v>
      </c>
      <c r="AP222" s="4">
        <v>4.1737094599999995</v>
      </c>
      <c r="AQ222" s="4">
        <v>4.7192648699999999</v>
      </c>
      <c r="AR222" s="4">
        <v>6.1182764400000007</v>
      </c>
      <c r="AS222" s="4">
        <v>6.6849850200000001</v>
      </c>
      <c r="AT222" s="4">
        <v>7.8224021300000004</v>
      </c>
      <c r="AU222" s="4"/>
      <c r="AV222" s="41">
        <f>+Datos!Z222/Datos!Z$305*100</f>
        <v>6.4635973704415386E-2</v>
      </c>
      <c r="AW222" s="41">
        <f>+Datos!AA222/Datos!AA$305*100</f>
        <v>5.6278621848778236E-2</v>
      </c>
      <c r="AX222" s="41">
        <f>+Datos!AB222/Datos!AB$305*100</f>
        <v>6.5265979552185438E-2</v>
      </c>
      <c r="AY222" s="41">
        <f>+Datos!AC222/Datos!AC$305*100</f>
        <v>5.9646099881819452E-2</v>
      </c>
      <c r="AZ222" s="41">
        <f>+Datos!AD222/Datos!AD$305*100</f>
        <v>6.5899461212043417E-2</v>
      </c>
      <c r="BA222" s="41">
        <f>+Datos!AE222/Datos!AE$305*100</f>
        <v>7.2413565020677653E-2</v>
      </c>
      <c r="BB222" s="41">
        <f>+Datos!AF222/Datos!AF$305*100</f>
        <v>6.7711870269159119E-2</v>
      </c>
      <c r="BC222" s="41">
        <f>+Datos!AG222/Datos!AG$305*100</f>
        <v>7.02120631756286E-2</v>
      </c>
      <c r="BD222" s="41">
        <f>+Datos!AH222/Datos!AH$305*100</f>
        <v>7.199345126758519E-2</v>
      </c>
      <c r="BE222" s="41">
        <f>+Datos!AI222/Datos!AI$305*100</f>
        <v>6.5070786046916768E-2</v>
      </c>
      <c r="BF222" s="41">
        <f>+Datos!AJ222/Datos!AJ$305*100</f>
        <v>6.6076413627910058E-2</v>
      </c>
      <c r="BG222" s="41">
        <f>+Datos!AK222/Datos!AK$305*100</f>
        <v>5.236694434404169E-2</v>
      </c>
      <c r="BH222" s="41">
        <f>+Datos!AL222/Datos!AL$305*100</f>
        <v>5.8976595767049465E-2</v>
      </c>
      <c r="BI222" s="41">
        <f>+Datos!AM222/Datos!AM$305*100</f>
        <v>4.7890325742081595E-2</v>
      </c>
      <c r="BJ222" s="41">
        <f>+Datos!AN222/Datos!AN$305*100</f>
        <v>5.7535040476268583E-2</v>
      </c>
      <c r="BK222" s="41">
        <f>+Datos!AO222/Datos!AO$305*100</f>
        <v>5.256536894645171E-2</v>
      </c>
      <c r="BL222" s="41">
        <f>+Datos!AP222/Datos!AP$305*100</f>
        <v>5.5042734413770548E-2</v>
      </c>
      <c r="BM222" s="41">
        <f>+Datos!AQ222/Datos!AQ$305*100</f>
        <v>5.9396660833895408E-2</v>
      </c>
      <c r="BN222" s="41">
        <f>+Datos!AR222/Datos!AR$305*100</f>
        <v>6.6825401024398684E-2</v>
      </c>
      <c r="BO222" s="41">
        <f>+Datos!AS222/Datos!AS$305*100</f>
        <v>6.4399624795481392E-2</v>
      </c>
      <c r="BP222" s="41">
        <f>+Datos!AT222/Datos!AT$305*100</f>
        <v>6.5625125882688914E-2</v>
      </c>
    </row>
    <row r="223" spans="1:68" thickBot="1" x14ac:dyDescent="0.3">
      <c r="A223" s="3">
        <v>220</v>
      </c>
      <c r="B223" s="19">
        <v>21950</v>
      </c>
      <c r="C223" s="4">
        <v>141</v>
      </c>
      <c r="D223" s="4">
        <v>129</v>
      </c>
      <c r="E223" s="4">
        <v>125</v>
      </c>
      <c r="F223" s="4">
        <v>132</v>
      </c>
      <c r="G223" s="4">
        <v>171</v>
      </c>
      <c r="H223" s="4">
        <v>181</v>
      </c>
      <c r="I223" s="4">
        <v>194</v>
      </c>
      <c r="J223" s="4">
        <v>283</v>
      </c>
      <c r="K223" s="4">
        <v>364</v>
      </c>
      <c r="L223" s="4">
        <v>253</v>
      </c>
      <c r="M223" s="4">
        <v>186</v>
      </c>
      <c r="N223" s="4">
        <v>216</v>
      </c>
      <c r="O223" s="4">
        <v>158</v>
      </c>
      <c r="P223" s="4">
        <v>153</v>
      </c>
      <c r="Q223" s="4">
        <v>167</v>
      </c>
      <c r="R223" s="4">
        <v>173</v>
      </c>
      <c r="S223" s="4">
        <v>184</v>
      </c>
      <c r="T223" s="4">
        <v>212</v>
      </c>
      <c r="U223" s="4">
        <v>265</v>
      </c>
      <c r="V223" s="4">
        <v>322</v>
      </c>
      <c r="W223" s="4">
        <v>335</v>
      </c>
      <c r="X223" s="4"/>
      <c r="Y223" s="19">
        <f t="shared" si="3"/>
        <v>21950</v>
      </c>
      <c r="Z223" s="4">
        <v>3.0948707299999998</v>
      </c>
      <c r="AA223" s="4">
        <v>2.8312333200000004</v>
      </c>
      <c r="AB223" s="4">
        <v>2.7439210300000001</v>
      </c>
      <c r="AC223" s="4">
        <v>2.8971515500000002</v>
      </c>
      <c r="AD223" s="4">
        <v>3.7531849299999998</v>
      </c>
      <c r="AE223" s="4">
        <v>3.9732878500000002</v>
      </c>
      <c r="AF223" s="4">
        <v>4.2584899699999994</v>
      </c>
      <c r="AG223" s="4">
        <v>6.2117503000000012</v>
      </c>
      <c r="AH223" s="4">
        <v>7.989544640000001</v>
      </c>
      <c r="AI223" s="4">
        <v>5.5532540299999997</v>
      </c>
      <c r="AJ223" s="4">
        <v>4.0825598299999992</v>
      </c>
      <c r="AK223" s="4">
        <v>4.7404928799999997</v>
      </c>
      <c r="AL223" s="4">
        <v>3.4675047099999996</v>
      </c>
      <c r="AM223" s="4">
        <v>3.3584155899999999</v>
      </c>
      <c r="AN223" s="4">
        <v>3.6654115300000001</v>
      </c>
      <c r="AO223" s="4">
        <v>3.7971833100000003</v>
      </c>
      <c r="AP223" s="4">
        <v>4.03948179</v>
      </c>
      <c r="AQ223" s="4">
        <v>4.652784790000001</v>
      </c>
      <c r="AR223" s="4">
        <v>5.8160777399999999</v>
      </c>
      <c r="AS223" s="4">
        <v>7.0676430300000002</v>
      </c>
      <c r="AT223" s="4">
        <v>7.35243585</v>
      </c>
      <c r="AU223" s="4"/>
      <c r="AV223" s="41">
        <f>+Datos!Z223/Datos!Z$305*100</f>
        <v>6.447664744136386E-2</v>
      </c>
      <c r="AW223" s="41">
        <f>+Datos!AA223/Datos!AA$305*100</f>
        <v>7.0806373676621751E-2</v>
      </c>
      <c r="AX223" s="41">
        <f>+Datos!AB223/Datos!AB$305*100</f>
        <v>6.2085080629148776E-2</v>
      </c>
      <c r="AY223" s="41">
        <f>+Datos!AC223/Datos!AC$305*100</f>
        <v>5.8149951788444003E-2</v>
      </c>
      <c r="AZ223" s="41">
        <f>+Datos!AD223/Datos!AD$305*100</f>
        <v>7.0299698904348965E-2</v>
      </c>
      <c r="BA223" s="41">
        <f>+Datos!AE223/Datos!AE$305*100</f>
        <v>7.357891410353562E-2</v>
      </c>
      <c r="BB223" s="41">
        <f>+Datos!AF223/Datos!AF$305*100</f>
        <v>6.6318242192579549E-2</v>
      </c>
      <c r="BC223" s="41">
        <f>+Datos!AG223/Datos!AG$305*100</f>
        <v>7.7980929556989764E-2</v>
      </c>
      <c r="BD223" s="41">
        <f>+Datos!AH223/Datos!AH$305*100</f>
        <v>7.25265659800155E-2</v>
      </c>
      <c r="BE223" s="41">
        <f>+Datos!AI223/Datos!AI$305*100</f>
        <v>5.9280641875475555E-2</v>
      </c>
      <c r="BF223" s="41">
        <f>+Datos!AJ223/Datos!AJ$305*100</f>
        <v>6.0814505145509512E-2</v>
      </c>
      <c r="BG223" s="41">
        <f>+Datos!AK223/Datos!AK$305*100</f>
        <v>7.8888146907074103E-2</v>
      </c>
      <c r="BH223" s="41">
        <f>+Datos!AL223/Datos!AL$305*100</f>
        <v>5.4410094325870427E-2</v>
      </c>
      <c r="BI223" s="41">
        <f>+Datos!AM223/Datos!AM$305*100</f>
        <v>5.2950440705052393E-2</v>
      </c>
      <c r="BJ223" s="41">
        <f>+Datos!AN223/Datos!AN$305*100</f>
        <v>5.3917533675552333E-2</v>
      </c>
      <c r="BK223" s="41">
        <f>+Datos!AO223/Datos!AO$305*100</f>
        <v>5.536264661207748E-2</v>
      </c>
      <c r="BL223" s="41">
        <f>+Datos!AP223/Datos!AP$305*100</f>
        <v>5.3272544595433451E-2</v>
      </c>
      <c r="BM223" s="41">
        <f>+Datos!AQ223/Datos!AQ$305*100</f>
        <v>5.85599426430874E-2</v>
      </c>
      <c r="BN223" s="41">
        <f>+Datos!AR223/Datos!AR$305*100</f>
        <v>6.3524708498555252E-2</v>
      </c>
      <c r="BO223" s="41">
        <f>+Datos!AS223/Datos!AS$305*100</f>
        <v>6.8085950523251768E-2</v>
      </c>
      <c r="BP223" s="41">
        <f>+Datos!AT223/Datos!AT$305*100</f>
        <v>6.1682398856762022E-2</v>
      </c>
    </row>
    <row r="224" spans="1:68" thickBot="1" x14ac:dyDescent="0.3">
      <c r="A224" s="3">
        <v>221</v>
      </c>
      <c r="B224" s="19">
        <v>22050</v>
      </c>
      <c r="C224" s="4">
        <v>122</v>
      </c>
      <c r="D224" s="4">
        <v>109</v>
      </c>
      <c r="E224" s="4">
        <v>117</v>
      </c>
      <c r="F224" s="4">
        <v>137</v>
      </c>
      <c r="G224" s="4">
        <v>149</v>
      </c>
      <c r="H224" s="4">
        <v>154</v>
      </c>
      <c r="I224" s="4">
        <v>213</v>
      </c>
      <c r="J224" s="4">
        <v>252</v>
      </c>
      <c r="K224" s="4">
        <v>344</v>
      </c>
      <c r="L224" s="4">
        <v>288</v>
      </c>
      <c r="M224" s="4">
        <v>176</v>
      </c>
      <c r="N224" s="4">
        <v>152</v>
      </c>
      <c r="O224" s="4">
        <v>169</v>
      </c>
      <c r="P224" s="4">
        <v>139</v>
      </c>
      <c r="Q224" s="4">
        <v>175</v>
      </c>
      <c r="R224" s="4">
        <v>152</v>
      </c>
      <c r="S224" s="4">
        <v>181</v>
      </c>
      <c r="T224" s="4">
        <v>190</v>
      </c>
      <c r="U224" s="4">
        <v>262</v>
      </c>
      <c r="V224" s="4">
        <v>308</v>
      </c>
      <c r="W224" s="4">
        <v>345</v>
      </c>
      <c r="X224" s="4"/>
      <c r="Y224" s="19">
        <f t="shared" si="3"/>
        <v>22050</v>
      </c>
      <c r="Z224" s="4">
        <v>2.6899594099999997</v>
      </c>
      <c r="AA224" s="4">
        <v>2.4038108500000002</v>
      </c>
      <c r="AB224" s="4">
        <v>2.5800011</v>
      </c>
      <c r="AC224" s="4">
        <v>3.0206993699999996</v>
      </c>
      <c r="AD224" s="4">
        <v>3.2851068999999997</v>
      </c>
      <c r="AE224" s="4">
        <v>3.3955575200000006</v>
      </c>
      <c r="AF224" s="4">
        <v>4.695947649999999</v>
      </c>
      <c r="AG224" s="4">
        <v>5.5561450200000007</v>
      </c>
      <c r="AH224" s="4">
        <v>7.5859106000000001</v>
      </c>
      <c r="AI224" s="4">
        <v>6.3506145499999986</v>
      </c>
      <c r="AJ224" s="4">
        <v>3.8811164200000001</v>
      </c>
      <c r="AK224" s="4">
        <v>3.3516568499999999</v>
      </c>
      <c r="AL224" s="4">
        <v>3.7265997000000004</v>
      </c>
      <c r="AM224" s="4">
        <v>3.0649071899999996</v>
      </c>
      <c r="AN224" s="4">
        <v>3.8591210999999994</v>
      </c>
      <c r="AO224" s="4">
        <v>3.3512817899999994</v>
      </c>
      <c r="AP224" s="4">
        <v>3.9909593199999995</v>
      </c>
      <c r="AQ224" s="4">
        <v>4.1890803199999995</v>
      </c>
      <c r="AR224" s="4">
        <v>5.7779800699999999</v>
      </c>
      <c r="AS224" s="4">
        <v>6.7919924200000006</v>
      </c>
      <c r="AT224" s="4">
        <v>7.6070837000000013</v>
      </c>
      <c r="AU224" s="4"/>
      <c r="AV224" s="41">
        <f>+Datos!Z224/Datos!Z$305*100</f>
        <v>5.6040972189539275E-2</v>
      </c>
      <c r="AW224" s="41">
        <f>+Datos!AA224/Datos!AA$305*100</f>
        <v>6.0116956130276733E-2</v>
      </c>
      <c r="AX224" s="41">
        <f>+Datos!AB224/Datos!AB$305*100</f>
        <v>5.837616118157473E-2</v>
      </c>
      <c r="AY224" s="41">
        <f>+Datos!AC224/Datos!AC$305*100</f>
        <v>6.0629732239199957E-2</v>
      </c>
      <c r="AZ224" s="41">
        <f>+Datos!AD224/Datos!AD$305*100</f>
        <v>6.153227998243059E-2</v>
      </c>
      <c r="BA224" s="41">
        <f>+Datos!AE224/Datos!AE$305*100</f>
        <v>6.2880275612977418E-2</v>
      </c>
      <c r="BB224" s="41">
        <f>+Datos!AF224/Datos!AF$305*100</f>
        <v>7.3130850552731205E-2</v>
      </c>
      <c r="BC224" s="41">
        <f>+Datos!AG224/Datos!AG$305*100</f>
        <v>6.9750606912360832E-2</v>
      </c>
      <c r="BD224" s="41">
        <f>+Datos!AH224/Datos!AH$305*100</f>
        <v>6.8862503489235019E-2</v>
      </c>
      <c r="BE224" s="41">
        <f>+Datos!AI224/Datos!AI$305*100</f>
        <v>6.7792415904974243E-2</v>
      </c>
      <c r="BF224" s="41">
        <f>+Datos!AJ224/Datos!AJ$305*100</f>
        <v>5.7813769870559743E-2</v>
      </c>
      <c r="BG224" s="41">
        <f>+Datos!AK224/Datos!AK$305*100</f>
        <v>5.5776056342247103E-2</v>
      </c>
      <c r="BH224" s="41">
        <f>+Datos!AL224/Datos!AL$305*100</f>
        <v>5.8475664245531904E-2</v>
      </c>
      <c r="BI224" s="41">
        <f>+Datos!AM224/Datos!AM$305*100</f>
        <v>4.8322842150272334E-2</v>
      </c>
      <c r="BJ224" s="41">
        <f>+Datos!AN224/Datos!AN$305*100</f>
        <v>5.6766966045770181E-2</v>
      </c>
      <c r="BK224" s="41">
        <f>+Datos!AO224/Datos!AO$305*100</f>
        <v>4.8861436040932245E-2</v>
      </c>
      <c r="BL224" s="41">
        <f>+Datos!AP224/Datos!AP$305*100</f>
        <v>5.2632631957789014E-2</v>
      </c>
      <c r="BM224" s="41">
        <f>+Datos!AQ224/Datos!AQ$305*100</f>
        <v>5.2723758853778009E-2</v>
      </c>
      <c r="BN224" s="41">
        <f>+Datos!AR224/Datos!AR$305*100</f>
        <v>6.3108595872587464E-2</v>
      </c>
      <c r="BO224" s="41">
        <f>+Datos!AS224/Datos!AS$305*100</f>
        <v>6.5430477727795061E-2</v>
      </c>
      <c r="BP224" s="41">
        <f>+Datos!AT224/Datos!AT$305*100</f>
        <v>6.3818737149562904E-2</v>
      </c>
    </row>
    <row r="225" spans="1:68" thickBot="1" x14ac:dyDescent="0.3">
      <c r="A225" s="3">
        <v>222</v>
      </c>
      <c r="B225" s="19">
        <v>22150</v>
      </c>
      <c r="C225" s="4">
        <v>125</v>
      </c>
      <c r="D225" s="4">
        <v>103</v>
      </c>
      <c r="E225" s="4">
        <v>111</v>
      </c>
      <c r="F225" s="4">
        <v>133</v>
      </c>
      <c r="G225" s="4">
        <v>157</v>
      </c>
      <c r="H225" s="4">
        <v>141</v>
      </c>
      <c r="I225" s="4">
        <v>166</v>
      </c>
      <c r="J225" s="4">
        <v>244</v>
      </c>
      <c r="K225" s="4">
        <v>325</v>
      </c>
      <c r="L225" s="4">
        <v>309</v>
      </c>
      <c r="M225" s="4">
        <v>180</v>
      </c>
      <c r="N225" s="4">
        <v>156</v>
      </c>
      <c r="O225" s="4">
        <v>159</v>
      </c>
      <c r="P225" s="4">
        <v>129</v>
      </c>
      <c r="Q225" s="4">
        <v>188</v>
      </c>
      <c r="R225" s="4">
        <v>154</v>
      </c>
      <c r="S225" s="4">
        <v>198</v>
      </c>
      <c r="T225" s="4">
        <v>211</v>
      </c>
      <c r="U225" s="4">
        <v>257</v>
      </c>
      <c r="V225" s="4">
        <v>282</v>
      </c>
      <c r="W225" s="4">
        <v>332</v>
      </c>
      <c r="X225" s="4"/>
      <c r="Y225" s="19">
        <f t="shared" si="3"/>
        <v>22150</v>
      </c>
      <c r="Z225" s="4">
        <v>2.7690511200000003</v>
      </c>
      <c r="AA225" s="4">
        <v>2.2812994799999995</v>
      </c>
      <c r="AB225" s="4">
        <v>2.4586976000000003</v>
      </c>
      <c r="AC225" s="4">
        <v>2.9463613</v>
      </c>
      <c r="AD225" s="4">
        <v>3.47699889</v>
      </c>
      <c r="AE225" s="4">
        <v>3.1230432400000003</v>
      </c>
      <c r="AF225" s="4">
        <v>3.6764085100000004</v>
      </c>
      <c r="AG225" s="4">
        <v>5.4038152500000001</v>
      </c>
      <c r="AH225" s="4">
        <v>7.1984114100000003</v>
      </c>
      <c r="AI225" s="4">
        <v>6.8438560599999994</v>
      </c>
      <c r="AJ225" s="4">
        <v>3.9863484500000004</v>
      </c>
      <c r="AK225" s="4">
        <v>3.4551254</v>
      </c>
      <c r="AL225" s="4">
        <v>3.5226477999999997</v>
      </c>
      <c r="AM225" s="4">
        <v>2.8572191600000001</v>
      </c>
      <c r="AN225" s="4">
        <v>4.16369481</v>
      </c>
      <c r="AO225" s="4">
        <v>3.4112611099999999</v>
      </c>
      <c r="AP225" s="4">
        <v>4.3856457000000004</v>
      </c>
      <c r="AQ225" s="4">
        <v>4.6742977000000003</v>
      </c>
      <c r="AR225" s="4">
        <v>5.69258211</v>
      </c>
      <c r="AS225" s="4">
        <v>6.2467720999999994</v>
      </c>
      <c r="AT225" s="4">
        <v>7.3537951599999998</v>
      </c>
      <c r="AU225" s="4"/>
      <c r="AV225" s="41">
        <f>+Datos!Z225/Datos!Z$305*100</f>
        <v>5.7688720592007969E-2</v>
      </c>
      <c r="AW225" s="41">
        <f>+Datos!AA225/Datos!AA$305*100</f>
        <v>5.7053066699978935E-2</v>
      </c>
      <c r="AX225" s="41">
        <f>+Datos!AB225/Datos!AB$305*100</f>
        <v>5.5631498527016494E-2</v>
      </c>
      <c r="AY225" s="41">
        <f>+Datos!AC225/Datos!AC$305*100</f>
        <v>5.9137661454519763E-2</v>
      </c>
      <c r="AZ225" s="41">
        <f>+Datos!AD225/Datos!AD$305*100</f>
        <v>6.512654708377387E-2</v>
      </c>
      <c r="BA225" s="41">
        <f>+Datos!AE225/Datos!AE$305*100</f>
        <v>5.7833748515750648E-2</v>
      </c>
      <c r="BB225" s="41">
        <f>+Datos!AF225/Datos!AF$305*100</f>
        <v>5.7253381288353854E-2</v>
      </c>
      <c r="BC225" s="41">
        <f>+Datos!AG225/Datos!AG$305*100</f>
        <v>6.7838292912262899E-2</v>
      </c>
      <c r="BD225" s="41">
        <f>+Datos!AH225/Datos!AH$305*100</f>
        <v>6.5344908077096794E-2</v>
      </c>
      <c r="BE225" s="41">
        <f>+Datos!AI225/Datos!AI$305*100</f>
        <v>7.3057738390578025E-2</v>
      </c>
      <c r="BF225" s="41">
        <f>+Datos!AJ225/Datos!AJ$305*100</f>
        <v>5.9381324075860248E-2</v>
      </c>
      <c r="BG225" s="41">
        <f>+Datos!AK225/Datos!AK$305*100</f>
        <v>5.7497911512012057E-2</v>
      </c>
      <c r="BH225" s="41">
        <f>+Datos!AL225/Datos!AL$305*100</f>
        <v>5.5275368054170555E-2</v>
      </c>
      <c r="BI225" s="41">
        <f>+Datos!AM225/Datos!AM$305*100</f>
        <v>4.504832998137661E-2</v>
      </c>
      <c r="BJ225" s="41">
        <f>+Datos!AN225/Datos!AN$305*100</f>
        <v>6.1247189652643856E-2</v>
      </c>
      <c r="BK225" s="41">
        <f>+Datos!AO225/Datos!AO$305*100</f>
        <v>4.9735930008196823E-2</v>
      </c>
      <c r="BL225" s="41">
        <f>+Datos!AP225/Datos!AP$305*100</f>
        <v>5.7837742135983486E-2</v>
      </c>
      <c r="BM225" s="41">
        <f>+Datos!AQ225/Datos!AQ$305*100</f>
        <v>5.883070409725856E-2</v>
      </c>
      <c r="BN225" s="41">
        <f>+Datos!AR225/Datos!AR$305*100</f>
        <v>6.2175857219859063E-2</v>
      </c>
      <c r="BO225" s="41">
        <f>+Datos!AS225/Datos!AS$305*100</f>
        <v>6.0178112324757504E-2</v>
      </c>
      <c r="BP225" s="41">
        <f>+Datos!AT225/Datos!AT$305*100</f>
        <v>6.1693802628695636E-2</v>
      </c>
    </row>
    <row r="226" spans="1:68" thickBot="1" x14ac:dyDescent="0.3">
      <c r="A226" s="3">
        <v>223</v>
      </c>
      <c r="B226" s="19">
        <v>22250</v>
      </c>
      <c r="C226" s="4">
        <v>123</v>
      </c>
      <c r="D226" s="4">
        <v>106</v>
      </c>
      <c r="E226" s="4">
        <v>117</v>
      </c>
      <c r="F226" s="4">
        <v>136</v>
      </c>
      <c r="G226" s="4">
        <v>147</v>
      </c>
      <c r="H226" s="4">
        <v>161</v>
      </c>
      <c r="I226" s="4">
        <v>180</v>
      </c>
      <c r="J226" s="4">
        <v>258</v>
      </c>
      <c r="K226" s="4">
        <v>326</v>
      </c>
      <c r="L226" s="4">
        <v>281</v>
      </c>
      <c r="M226" s="4">
        <v>182</v>
      </c>
      <c r="N226" s="4">
        <v>170</v>
      </c>
      <c r="O226" s="4">
        <v>168</v>
      </c>
      <c r="P226" s="4">
        <v>148</v>
      </c>
      <c r="Q226" s="4">
        <v>175</v>
      </c>
      <c r="R226" s="4">
        <v>159</v>
      </c>
      <c r="S226" s="4">
        <v>180</v>
      </c>
      <c r="T226" s="4">
        <v>178</v>
      </c>
      <c r="U226" s="4">
        <v>239</v>
      </c>
      <c r="V226" s="4">
        <v>266</v>
      </c>
      <c r="W226" s="4">
        <v>340</v>
      </c>
      <c r="X226" s="4"/>
      <c r="Y226" s="19">
        <f t="shared" si="3"/>
        <v>22250</v>
      </c>
      <c r="Z226" s="4">
        <v>2.7363902900000001</v>
      </c>
      <c r="AA226" s="4">
        <v>2.3590086100000001</v>
      </c>
      <c r="AB226" s="4">
        <v>2.60321654</v>
      </c>
      <c r="AC226" s="4">
        <v>3.0263807200000001</v>
      </c>
      <c r="AD226" s="4">
        <v>3.27019175</v>
      </c>
      <c r="AE226" s="4">
        <v>3.5820697300000002</v>
      </c>
      <c r="AF226" s="4">
        <v>4.0045007999999997</v>
      </c>
      <c r="AG226" s="4">
        <v>5.7399499400000007</v>
      </c>
      <c r="AH226" s="4">
        <v>7.2528834800000004</v>
      </c>
      <c r="AI226" s="4">
        <v>6.2513041700000009</v>
      </c>
      <c r="AJ226" s="4">
        <v>4.0493221700000008</v>
      </c>
      <c r="AK226" s="4">
        <v>3.7823359900000004</v>
      </c>
      <c r="AL226" s="4">
        <v>3.7379948000000001</v>
      </c>
      <c r="AM226" s="4">
        <v>3.2924626400000001</v>
      </c>
      <c r="AN226" s="4">
        <v>3.8934179800000002</v>
      </c>
      <c r="AO226" s="4">
        <v>3.5373212999999999</v>
      </c>
      <c r="AP226" s="4">
        <v>4.0052996099999998</v>
      </c>
      <c r="AQ226" s="4">
        <v>3.9604142299999996</v>
      </c>
      <c r="AR226" s="4">
        <v>5.3176734999999997</v>
      </c>
      <c r="AS226" s="4">
        <v>5.9180351099999999</v>
      </c>
      <c r="AT226" s="4">
        <v>7.565043010000001</v>
      </c>
      <c r="AU226" s="4"/>
      <c r="AV226" s="41">
        <f>+Datos!Z226/Datos!Z$305*100</f>
        <v>5.7008284798474085E-2</v>
      </c>
      <c r="AW226" s="41">
        <f>+Datos!AA226/Datos!AA$305*100</f>
        <v>5.8996495967357447E-2</v>
      </c>
      <c r="AX226" s="41">
        <f>+Datos!AB226/Datos!AB$305*100</f>
        <v>5.8901443231780502E-2</v>
      </c>
      <c r="AY226" s="41">
        <f>+Datos!AC226/Datos!AC$305*100</f>
        <v>6.0743765013423774E-2</v>
      </c>
      <c r="AZ226" s="41">
        <f>+Datos!AD226/Datos!AD$305*100</f>
        <v>6.1252909108447794E-2</v>
      </c>
      <c r="BA226" s="41">
        <f>+Datos!AE226/Datos!AE$305*100</f>
        <v>6.6334182401746961E-2</v>
      </c>
      <c r="BB226" s="41">
        <f>+Datos!AF226/Datos!AF$305*100</f>
        <v>6.2362822452480399E-2</v>
      </c>
      <c r="BC226" s="41">
        <f>+Datos!AG226/Datos!AG$305*100</f>
        <v>7.2058052934257127E-2</v>
      </c>
      <c r="BD226" s="41">
        <f>+Datos!AH226/Datos!AH$305*100</f>
        <v>6.5839388345614702E-2</v>
      </c>
      <c r="BE226" s="41">
        <f>+Datos!AI226/Datos!AI$305*100</f>
        <v>6.673228376632305E-2</v>
      </c>
      <c r="BF226" s="41">
        <f>+Datos!AJ226/Datos!AJ$305*100</f>
        <v>6.0319391312702662E-2</v>
      </c>
      <c r="BG226" s="41">
        <f>+Datos!AK226/Datos!AK$305*100</f>
        <v>6.2943133717149172E-2</v>
      </c>
      <c r="BH226" s="41">
        <f>+Datos!AL226/Datos!AL$305*100</f>
        <v>5.8654469616456026E-2</v>
      </c>
      <c r="BI226" s="41">
        <f>+Datos!AM226/Datos!AM$305*100</f>
        <v>5.1910593886005718E-2</v>
      </c>
      <c r="BJ226" s="41">
        <f>+Datos!AN226/Datos!AN$305*100</f>
        <v>5.7271466882096854E-2</v>
      </c>
      <c r="BK226" s="41">
        <f>+Datos!AO226/Datos!AO$305*100</f>
        <v>5.1573878082086716E-2</v>
      </c>
      <c r="BL226" s="41">
        <f>+Datos!AP226/Datos!AP$305*100</f>
        <v>5.2821751200863125E-2</v>
      </c>
      <c r="BM226" s="41">
        <f>+Datos!AQ226/Datos!AQ$305*100</f>
        <v>4.9845767775488943E-2</v>
      </c>
      <c r="BN226" s="41">
        <f>+Datos!AR226/Datos!AR$305*100</f>
        <v>5.8081008211900556E-2</v>
      </c>
      <c r="BO226" s="41">
        <f>+Datos!AS226/Datos!AS$305*100</f>
        <v>5.7011233304227422E-2</v>
      </c>
      <c r="BP226" s="41">
        <f>+Datos!AT226/Datos!AT$305*100</f>
        <v>6.346604170798438E-2</v>
      </c>
    </row>
    <row r="227" spans="1:68" thickBot="1" x14ac:dyDescent="0.3">
      <c r="A227" s="3">
        <v>224</v>
      </c>
      <c r="B227" s="19">
        <v>22350</v>
      </c>
      <c r="C227" s="4">
        <v>122</v>
      </c>
      <c r="D227" s="4">
        <v>103</v>
      </c>
      <c r="E227" s="4">
        <v>128</v>
      </c>
      <c r="F227" s="4">
        <v>120</v>
      </c>
      <c r="G227" s="4">
        <v>164</v>
      </c>
      <c r="H227" s="4">
        <v>155</v>
      </c>
      <c r="I227" s="4">
        <v>191</v>
      </c>
      <c r="J227" s="4">
        <v>262</v>
      </c>
      <c r="K227" s="4">
        <v>331</v>
      </c>
      <c r="L227" s="4">
        <v>274</v>
      </c>
      <c r="M227" s="4">
        <v>164</v>
      </c>
      <c r="N227" s="4">
        <v>165</v>
      </c>
      <c r="O227" s="4">
        <v>135</v>
      </c>
      <c r="P227" s="4">
        <v>143</v>
      </c>
      <c r="Q227" s="4">
        <v>144</v>
      </c>
      <c r="R227" s="4">
        <v>150</v>
      </c>
      <c r="S227" s="4">
        <v>172</v>
      </c>
      <c r="T227" s="4">
        <v>187</v>
      </c>
      <c r="U227" s="4">
        <v>253</v>
      </c>
      <c r="V227" s="4">
        <v>296</v>
      </c>
      <c r="W227" s="4">
        <v>368</v>
      </c>
      <c r="X227" s="4"/>
      <c r="Y227" s="19">
        <f t="shared" si="3"/>
        <v>22350</v>
      </c>
      <c r="Z227" s="4">
        <v>2.7268227299999999</v>
      </c>
      <c r="AA227" s="4">
        <v>2.30201346</v>
      </c>
      <c r="AB227" s="4">
        <v>2.8609204099999999</v>
      </c>
      <c r="AC227" s="4">
        <v>2.6814285299999998</v>
      </c>
      <c r="AD227" s="4">
        <v>3.6658128999999997</v>
      </c>
      <c r="AE227" s="4">
        <v>3.4642615499999998</v>
      </c>
      <c r="AF227" s="4">
        <v>4.2691212299999997</v>
      </c>
      <c r="AG227" s="4">
        <v>5.8560764499999998</v>
      </c>
      <c r="AH227" s="4">
        <v>7.3977145700000007</v>
      </c>
      <c r="AI227" s="4">
        <v>6.1244340299999998</v>
      </c>
      <c r="AJ227" s="4">
        <v>3.66606992</v>
      </c>
      <c r="AK227" s="4">
        <v>3.6880783300000002</v>
      </c>
      <c r="AL227" s="4">
        <v>3.01783979</v>
      </c>
      <c r="AM227" s="4">
        <v>3.1956683600000004</v>
      </c>
      <c r="AN227" s="4">
        <v>3.2186170600000001</v>
      </c>
      <c r="AO227" s="4">
        <v>3.352322</v>
      </c>
      <c r="AP227" s="4">
        <v>3.8445165399999999</v>
      </c>
      <c r="AQ227" s="4">
        <v>4.1790808300000002</v>
      </c>
      <c r="AR227" s="4">
        <v>5.6546983600000011</v>
      </c>
      <c r="AS227" s="4">
        <v>6.6155826599999994</v>
      </c>
      <c r="AT227" s="4">
        <v>8.223412380000001</v>
      </c>
      <c r="AU227" s="4"/>
      <c r="AV227" s="41">
        <f>+Datos!Z227/Datos!Z$305*100</f>
        <v>5.6808960094209583E-2</v>
      </c>
      <c r="AW227" s="41">
        <f>+Datos!AA227/Datos!AA$305*100</f>
        <v>5.7571103061676641E-2</v>
      </c>
      <c r="AX227" s="41">
        <f>+Datos!AB227/Datos!AB$305*100</f>
        <v>6.4732356502412672E-2</v>
      </c>
      <c r="AY227" s="41">
        <f>+Datos!AC227/Datos!AC$305*100</f>
        <v>5.3820083986858835E-2</v>
      </c>
      <c r="AZ227" s="41">
        <f>+Datos!AD227/Datos!AD$305*100</f>
        <v>6.8663161532431669E-2</v>
      </c>
      <c r="BA227" s="41">
        <f>+Datos!AE227/Datos!AE$305*100</f>
        <v>6.4152563982906793E-2</v>
      </c>
      <c r="BB227" s="41">
        <f>+Datos!AF227/Datos!AF$305*100</f>
        <v>6.6483804746550371E-2</v>
      </c>
      <c r="BC227" s="41">
        <f>+Datos!AG227/Datos!AG$305*100</f>
        <v>7.3515879272834997E-2</v>
      </c>
      <c r="BD227" s="41">
        <f>+Datos!AH227/Datos!AH$305*100</f>
        <v>6.7154119294391593E-2</v>
      </c>
      <c r="BE227" s="41">
        <f>+Datos!AI227/Datos!AI$305*100</f>
        <v>6.5377952901320022E-2</v>
      </c>
      <c r="BF227" s="41">
        <f>+Datos!AJ227/Datos!AJ$305*100</f>
        <v>5.461040065483564E-2</v>
      </c>
      <c r="BG227" s="41">
        <f>+Datos!AK227/Datos!AK$305*100</f>
        <v>6.137456008621546E-2</v>
      </c>
      <c r="BH227" s="41">
        <f>+Datos!AL227/Datos!AL$305*100</f>
        <v>4.7354210409786296E-2</v>
      </c>
      <c r="BI227" s="41">
        <f>+Datos!AM227/Datos!AM$305*100</f>
        <v>5.0384487409192873E-2</v>
      </c>
      <c r="BJ227" s="41">
        <f>+Datos!AN227/Datos!AN$305*100</f>
        <v>4.7345268682902092E-2</v>
      </c>
      <c r="BK227" s="41">
        <f>+Datos!AO227/Datos!AO$305*100</f>
        <v>4.8876602224371617E-2</v>
      </c>
      <c r="BL227" s="41">
        <f>+Datos!AP227/Datos!AP$305*100</f>
        <v>5.0701349695905305E-2</v>
      </c>
      <c r="BM227" s="41">
        <f>+Datos!AQ227/Datos!AQ$305*100</f>
        <v>5.259790528708852E-2</v>
      </c>
      <c r="BN227" s="41">
        <f>+Datos!AR227/Datos!AR$305*100</f>
        <v>6.176208108357549E-2</v>
      </c>
      <c r="BO227" s="41">
        <f>+Datos!AS227/Datos!AS$305*100</f>
        <v>6.3731039012484225E-2</v>
      </c>
      <c r="BP227" s="41">
        <f>+Datos!AT227/Datos!AT$305*100</f>
        <v>6.8989354376589998E-2</v>
      </c>
    </row>
    <row r="228" spans="1:68" thickBot="1" x14ac:dyDescent="0.3">
      <c r="A228" s="3">
        <v>225</v>
      </c>
      <c r="B228" s="19">
        <v>22450</v>
      </c>
      <c r="C228" s="4">
        <v>125</v>
      </c>
      <c r="D228" s="4">
        <v>98</v>
      </c>
      <c r="E228" s="4">
        <v>111</v>
      </c>
      <c r="F228" s="4">
        <v>146</v>
      </c>
      <c r="G228" s="4">
        <v>144</v>
      </c>
      <c r="H228" s="4">
        <v>123</v>
      </c>
      <c r="I228" s="4">
        <v>205</v>
      </c>
      <c r="J228" s="4">
        <v>273</v>
      </c>
      <c r="K228" s="4">
        <v>330</v>
      </c>
      <c r="L228" s="4">
        <v>284</v>
      </c>
      <c r="M228" s="4">
        <v>176</v>
      </c>
      <c r="N228" s="4">
        <v>165</v>
      </c>
      <c r="O228" s="4">
        <v>163</v>
      </c>
      <c r="P228" s="4">
        <v>135</v>
      </c>
      <c r="Q228" s="4">
        <v>153</v>
      </c>
      <c r="R228" s="4">
        <v>174</v>
      </c>
      <c r="S228" s="4">
        <v>160</v>
      </c>
      <c r="T228" s="4">
        <v>226</v>
      </c>
      <c r="U228" s="4">
        <v>235</v>
      </c>
      <c r="V228" s="4">
        <v>320</v>
      </c>
      <c r="W228" s="4">
        <v>335</v>
      </c>
      <c r="X228" s="4"/>
      <c r="Y228" s="19">
        <f t="shared" si="3"/>
        <v>22450</v>
      </c>
      <c r="Z228" s="4">
        <v>2.8065458900000002</v>
      </c>
      <c r="AA228" s="4">
        <v>2.2005827600000001</v>
      </c>
      <c r="AB228" s="4">
        <v>2.4920570400000002</v>
      </c>
      <c r="AC228" s="4">
        <v>3.2777152700000003</v>
      </c>
      <c r="AD228" s="4">
        <v>3.2331720600000007</v>
      </c>
      <c r="AE228" s="4">
        <v>2.76166921</v>
      </c>
      <c r="AF228" s="4">
        <v>4.6015302799999995</v>
      </c>
      <c r="AG228" s="4">
        <v>6.1286323700000001</v>
      </c>
      <c r="AH228" s="4">
        <v>7.4081615000000003</v>
      </c>
      <c r="AI228" s="4">
        <v>6.3754448299999993</v>
      </c>
      <c r="AJ228" s="4">
        <v>3.95103838</v>
      </c>
      <c r="AK228" s="4">
        <v>3.7038031899999999</v>
      </c>
      <c r="AL228" s="4">
        <v>3.6596405499999998</v>
      </c>
      <c r="AM228" s="4">
        <v>3.0308552800000004</v>
      </c>
      <c r="AN228" s="4">
        <v>3.4350686700000006</v>
      </c>
      <c r="AO228" s="4">
        <v>3.9059845000000006</v>
      </c>
      <c r="AP228" s="4">
        <v>3.5916921400000001</v>
      </c>
      <c r="AQ228" s="4">
        <v>5.0738596899999999</v>
      </c>
      <c r="AR228" s="4">
        <v>5.2750367600000008</v>
      </c>
      <c r="AS228" s="4">
        <v>7.1846040999999996</v>
      </c>
      <c r="AT228" s="4">
        <v>7.5198221000000007</v>
      </c>
      <c r="AU228" s="4"/>
      <c r="AV228" s="41">
        <f>+Datos!Z228/Datos!Z$305*100</f>
        <v>5.8469863740492567E-2</v>
      </c>
      <c r="AW228" s="41">
        <f>+Datos!AA228/Datos!AA$305*100</f>
        <v>5.5034420551002702E-2</v>
      </c>
      <c r="AX228" s="41">
        <f>+Datos!AB228/Datos!AB$305*100</f>
        <v>5.6386302874335215E-2</v>
      </c>
      <c r="AY228" s="41">
        <f>+Datos!AC228/Datos!AC$305*100</f>
        <v>6.5788406866995539E-2</v>
      </c>
      <c r="AZ228" s="41">
        <f>+Datos!AD228/Datos!AD$305*100</f>
        <v>6.0559505210406379E-2</v>
      </c>
      <c r="BA228" s="41">
        <f>+Datos!AE228/Datos!AE$305*100</f>
        <v>5.1141681462864332E-2</v>
      </c>
      <c r="BB228" s="41">
        <f>+Datos!AF228/Datos!AF$305*100</f>
        <v>7.1660471602690762E-2</v>
      </c>
      <c r="BC228" s="41">
        <f>+Datos!AG228/Datos!AG$305*100</f>
        <v>7.6937485578848386E-2</v>
      </c>
      <c r="BD228" s="41">
        <f>+Datos!AH228/Datos!AH$305*100</f>
        <v>6.7248953229499767E-2</v>
      </c>
      <c r="BE228" s="41">
        <f>+Datos!AI228/Datos!AI$305*100</f>
        <v>6.8057477601845301E-2</v>
      </c>
      <c r="BF228" s="41">
        <f>+Datos!AJ228/Datos!AJ$305*100</f>
        <v>5.8855339271443236E-2</v>
      </c>
      <c r="BG228" s="41">
        <f>+Datos!AK228/Datos!AK$305*100</f>
        <v>6.1636242805117279E-2</v>
      </c>
      <c r="BH228" s="41">
        <f>+Datos!AL228/Datos!AL$305*100</f>
        <v>5.742497968352589E-2</v>
      </c>
      <c r="BI228" s="41">
        <f>+Datos!AM228/Datos!AM$305*100</f>
        <v>4.7785962900807936E-2</v>
      </c>
      <c r="BJ228" s="41">
        <f>+Datos!AN228/Datos!AN$305*100</f>
        <v>5.0529232304935695E-2</v>
      </c>
      <c r="BK228" s="41">
        <f>+Datos!AO228/Datos!AO$305*100</f>
        <v>5.6948959766114679E-2</v>
      </c>
      <c r="BL228" s="41">
        <f>+Datos!AP228/Datos!AP$305*100</f>
        <v>4.7367110349374249E-2</v>
      </c>
      <c r="BM228" s="41">
        <f>+Datos!AQ228/Datos!AQ$305*100</f>
        <v>6.3859590725981796E-2</v>
      </c>
      <c r="BN228" s="41">
        <f>+Datos!AR228/Datos!AR$305*100</f>
        <v>5.7615318686947845E-2</v>
      </c>
      <c r="BO228" s="41">
        <f>+Datos!AS228/Datos!AS$305*100</f>
        <v>6.9212691869888016E-2</v>
      </c>
      <c r="BP228" s="41">
        <f>+Datos!AT228/Datos!AT$305*100</f>
        <v>6.3086666183438209E-2</v>
      </c>
    </row>
    <row r="229" spans="1:68" thickBot="1" x14ac:dyDescent="0.3">
      <c r="A229" s="3">
        <v>226</v>
      </c>
      <c r="B229" s="19">
        <v>22550</v>
      </c>
      <c r="C229" s="13">
        <v>127</v>
      </c>
      <c r="D229" s="13">
        <v>99</v>
      </c>
      <c r="E229" s="13">
        <v>119</v>
      </c>
      <c r="F229" s="13">
        <v>155</v>
      </c>
      <c r="G229" s="13">
        <v>150</v>
      </c>
      <c r="H229" s="13">
        <v>164</v>
      </c>
      <c r="I229" s="13">
        <v>190</v>
      </c>
      <c r="J229" s="13">
        <v>233</v>
      </c>
      <c r="K229" s="13">
        <v>341</v>
      </c>
      <c r="L229" s="13">
        <v>297</v>
      </c>
      <c r="M229" s="13">
        <v>161</v>
      </c>
      <c r="N229" s="13">
        <v>187</v>
      </c>
      <c r="O229" s="13">
        <v>140</v>
      </c>
      <c r="P229" s="13">
        <v>153</v>
      </c>
      <c r="Q229" s="13">
        <v>134</v>
      </c>
      <c r="R229" s="13">
        <v>154</v>
      </c>
      <c r="S229" s="13">
        <v>172</v>
      </c>
      <c r="T229" s="13">
        <v>174</v>
      </c>
      <c r="U229" s="13">
        <v>236</v>
      </c>
      <c r="V229" s="13">
        <v>252</v>
      </c>
      <c r="W229" s="13">
        <v>313</v>
      </c>
      <c r="X229" s="4"/>
      <c r="Y229" s="19">
        <f t="shared" si="3"/>
        <v>22550</v>
      </c>
      <c r="Z229" s="13">
        <v>2.8644340399999999</v>
      </c>
      <c r="AA229" s="13">
        <v>2.2323127399999998</v>
      </c>
      <c r="AB229" s="13">
        <v>2.6835391099999999</v>
      </c>
      <c r="AC229" s="13">
        <v>3.4950914700000002</v>
      </c>
      <c r="AD229" s="13">
        <v>3.3825418899999997</v>
      </c>
      <c r="AE229" s="13">
        <v>3.6982896900000006</v>
      </c>
      <c r="AF229" s="13">
        <v>4.2841835000000001</v>
      </c>
      <c r="AG229" s="13">
        <v>5.2542503500000004</v>
      </c>
      <c r="AH229" s="13">
        <v>7.6891338900000008</v>
      </c>
      <c r="AI229" s="13">
        <v>6.6969310999999996</v>
      </c>
      <c r="AJ229" s="13">
        <v>3.6309410600000001</v>
      </c>
      <c r="AK229" s="13">
        <v>4.2166954700000003</v>
      </c>
      <c r="AL229" s="13">
        <v>3.1562469800000001</v>
      </c>
      <c r="AM229" s="13">
        <v>3.4497959900000001</v>
      </c>
      <c r="AN229" s="13">
        <v>3.02189116</v>
      </c>
      <c r="AO229" s="13">
        <v>3.4723350599999998</v>
      </c>
      <c r="AP229" s="13">
        <v>3.87841719</v>
      </c>
      <c r="AQ229" s="13">
        <v>3.9238602900000004</v>
      </c>
      <c r="AR229" s="13">
        <v>5.3221492999999995</v>
      </c>
      <c r="AS229" s="13">
        <v>5.6823834700000004</v>
      </c>
      <c r="AT229" s="13">
        <v>7.0585929000000007</v>
      </c>
      <c r="AU229" s="4"/>
      <c r="AV229" s="41">
        <f>+Datos!Z229/Datos!Z$305*100</f>
        <v>5.9675870118207332E-2</v>
      </c>
      <c r="AW229" s="41">
        <f>+Datos!AA229/Datos!AA$305*100</f>
        <v>5.5827956288506564E-2</v>
      </c>
      <c r="AX229" s="41">
        <f>+Datos!AB229/Datos!AB$305*100</f>
        <v>6.0718854585922299E-2</v>
      </c>
      <c r="AY229" s="41">
        <f>+Datos!AC229/Datos!AC$305*100</f>
        <v>7.0151456342248272E-2</v>
      </c>
      <c r="AZ229" s="41">
        <f>+Datos!AD229/Datos!AD$305*100</f>
        <v>6.3357303419191616E-2</v>
      </c>
      <c r="BA229" s="41">
        <f>+Datos!AE229/Datos!AE$305*100</f>
        <v>6.8486389535180908E-2</v>
      </c>
      <c r="BB229" s="41">
        <f>+Datos!AF229/Datos!AF$305*100</f>
        <v>6.6718372228654843E-2</v>
      </c>
      <c r="BC229" s="41">
        <f>+Datos!AG229/Datos!AG$305*100</f>
        <v>6.5960688474251572E-2</v>
      </c>
      <c r="BD229" s="41">
        <f>+Datos!AH229/Datos!AH$305*100</f>
        <v>6.9799531954584368E-2</v>
      </c>
      <c r="BE229" s="41">
        <f>+Datos!AI229/Datos!AI$305*100</f>
        <v>7.1489323567615476E-2</v>
      </c>
      <c r="BF229" s="41">
        <f>+Datos!AJ229/Datos!AJ$305*100</f>
        <v>5.408711518537912E-2</v>
      </c>
      <c r="BG229" s="41">
        <f>+Datos!AK229/Datos!AK$305*100</f>
        <v>7.0171456875968111E-2</v>
      </c>
      <c r="BH229" s="41">
        <f>+Datos!AL229/Datos!AL$305*100</f>
        <v>4.952601662004482E-2</v>
      </c>
      <c r="BI229" s="41">
        <f>+Datos!AM229/Datos!AM$305*100</f>
        <v>5.4391189272981706E-2</v>
      </c>
      <c r="BJ229" s="41">
        <f>+Datos!AN229/Datos!AN$305*100</f>
        <v>4.4451466649681734E-2</v>
      </c>
      <c r="BK229" s="41">
        <f>+Datos!AO229/Datos!AO$305*100</f>
        <v>5.0626383598401214E-2</v>
      </c>
      <c r="BL229" s="41">
        <f>+Datos!AP229/Datos!AP$305*100</f>
        <v>5.1148430282680075E-2</v>
      </c>
      <c r="BM229" s="41">
        <f>+Datos!AQ229/Datos!AQ$305*100</f>
        <v>4.9385699939473934E-2</v>
      </c>
      <c r="BN229" s="41">
        <f>+Datos!AR229/Datos!AR$305*100</f>
        <v>5.8129894059547049E-2</v>
      </c>
      <c r="BO229" s="41">
        <f>+Datos!AS229/Datos!AS$305*100</f>
        <v>5.474108951885813E-2</v>
      </c>
      <c r="BP229" s="41">
        <f>+Datos!AT229/Datos!AT$305*100</f>
        <v>5.9217237866183971E-2</v>
      </c>
    </row>
    <row r="230" spans="1:68" thickBot="1" x14ac:dyDescent="0.3">
      <c r="A230" s="3">
        <v>227</v>
      </c>
      <c r="B230" s="19">
        <v>22650</v>
      </c>
      <c r="C230" s="4">
        <v>134</v>
      </c>
      <c r="D230" s="4">
        <v>111</v>
      </c>
      <c r="E230" s="4">
        <v>109</v>
      </c>
      <c r="F230" s="4">
        <v>140</v>
      </c>
      <c r="G230" s="4">
        <v>156</v>
      </c>
      <c r="H230" s="4">
        <v>159</v>
      </c>
      <c r="I230" s="4">
        <v>171</v>
      </c>
      <c r="J230" s="4">
        <v>244</v>
      </c>
      <c r="K230" s="4">
        <v>349</v>
      </c>
      <c r="L230" s="4">
        <v>276</v>
      </c>
      <c r="M230" s="4">
        <v>184</v>
      </c>
      <c r="N230" s="4">
        <v>163</v>
      </c>
      <c r="O230" s="4">
        <v>150</v>
      </c>
      <c r="P230" s="4">
        <v>122</v>
      </c>
      <c r="Q230" s="4">
        <v>155</v>
      </c>
      <c r="R230" s="4">
        <v>155</v>
      </c>
      <c r="S230" s="4">
        <v>178</v>
      </c>
      <c r="T230" s="4">
        <v>207</v>
      </c>
      <c r="U230" s="4">
        <v>221</v>
      </c>
      <c r="V230" s="4">
        <v>292</v>
      </c>
      <c r="W230" s="4">
        <v>306</v>
      </c>
      <c r="X230" s="4"/>
      <c r="Y230" s="19">
        <f t="shared" si="3"/>
        <v>22650</v>
      </c>
      <c r="Z230" s="4">
        <v>3.0353808299999998</v>
      </c>
      <c r="AA230" s="4">
        <v>2.5142633599999997</v>
      </c>
      <c r="AB230" s="4">
        <v>2.4689252100000001</v>
      </c>
      <c r="AC230" s="4">
        <v>3.1712345200000001</v>
      </c>
      <c r="AD230" s="4">
        <v>3.5330650500000003</v>
      </c>
      <c r="AE230" s="4">
        <v>3.6017987499999999</v>
      </c>
      <c r="AF230" s="4">
        <v>3.8728062299999997</v>
      </c>
      <c r="AG230" s="4">
        <v>5.5258251999999999</v>
      </c>
      <c r="AH230" s="4">
        <v>7.904510779999999</v>
      </c>
      <c r="AI230" s="4">
        <v>6.251067889999999</v>
      </c>
      <c r="AJ230" s="4">
        <v>4.1679315000000008</v>
      </c>
      <c r="AK230" s="4">
        <v>3.6919757199999998</v>
      </c>
      <c r="AL230" s="4">
        <v>3.3967657500000001</v>
      </c>
      <c r="AM230" s="4">
        <v>2.76328357</v>
      </c>
      <c r="AN230" s="4">
        <v>3.5100133199999997</v>
      </c>
      <c r="AO230" s="4">
        <v>3.5112724200000001</v>
      </c>
      <c r="AP230" s="4">
        <v>4.0319756900000003</v>
      </c>
      <c r="AQ230" s="4">
        <v>4.6887319199999995</v>
      </c>
      <c r="AR230" s="4">
        <v>5.0055290799999996</v>
      </c>
      <c r="AS230" s="4">
        <v>6.6133346800000004</v>
      </c>
      <c r="AT230" s="4">
        <v>6.9307345700000003</v>
      </c>
      <c r="AU230" s="4"/>
      <c r="AV230" s="41">
        <f>+Datos!Z230/Datos!Z$305*100</f>
        <v>6.3237271181980637E-2</v>
      </c>
      <c r="AW230" s="41">
        <f>+Datos!AA230/Datos!AA$305*100</f>
        <v>6.2879265277083735E-2</v>
      </c>
      <c r="AX230" s="41">
        <f>+Datos!AB230/Datos!AB$305*100</f>
        <v>5.5862912618220677E-2</v>
      </c>
      <c r="AY230" s="41">
        <f>+Datos!AC230/Datos!AC$305*100</f>
        <v>6.3651186783048805E-2</v>
      </c>
      <c r="AZ230" s="41">
        <f>+Datos!AD230/Datos!AD$305*100</f>
        <v>6.6176704280990123E-2</v>
      </c>
      <c r="BA230" s="41">
        <f>+Datos!AE230/Datos!AE$305*100</f>
        <v>6.6699532188303934E-2</v>
      </c>
      <c r="BB230" s="41">
        <f>+Datos!AF230/Datos!AF$305*100</f>
        <v>6.0311918857489044E-2</v>
      </c>
      <c r="BC230" s="41">
        <f>+Datos!AG230/Datos!AG$305*100</f>
        <v>6.9369978646024899E-2</v>
      </c>
      <c r="BD230" s="41">
        <f>+Datos!AH230/Datos!AH$305*100</f>
        <v>7.1754655422441402E-2</v>
      </c>
      <c r="BE230" s="41">
        <f>+Datos!AI230/Datos!AI$305*100</f>
        <v>6.6729761491997622E-2</v>
      </c>
      <c r="BF230" s="41">
        <f>+Datos!AJ230/Datos!AJ$305*100</f>
        <v>6.2086216052559672E-2</v>
      </c>
      <c r="BG230" s="41">
        <f>+Datos!AK230/Datos!AK$305*100</f>
        <v>6.1439417872664472E-2</v>
      </c>
      <c r="BH230" s="41">
        <f>+Datos!AL230/Datos!AL$305*100</f>
        <v>5.3300099154122274E-2</v>
      </c>
      <c r="BI230" s="41">
        <f>+Datos!AM230/Datos!AM$305*100</f>
        <v>4.356729502453581E-2</v>
      </c>
      <c r="BJ230" s="41">
        <f>+Datos!AN230/Datos!AN$305*100</f>
        <v>5.1631654408730805E-2</v>
      </c>
      <c r="BK230" s="41">
        <f>+Datos!AO230/Datos!AO$305*100</f>
        <v>5.1194087373989346E-2</v>
      </c>
      <c r="BL230" s="41">
        <f>+Datos!AP230/Datos!AP$305*100</f>
        <v>5.3173554411103954E-2</v>
      </c>
      <c r="BM230" s="41">
        <f>+Datos!AQ230/Datos!AQ$305*100</f>
        <v>5.9012373169319315E-2</v>
      </c>
      <c r="BN230" s="41">
        <f>+Datos!AR230/Datos!AR$305*100</f>
        <v>5.4671685954466184E-2</v>
      </c>
      <c r="BO230" s="41">
        <f>+Datos!AS230/Datos!AS$305*100</f>
        <v>6.3709383157143556E-2</v>
      </c>
      <c r="BP230" s="41">
        <f>+Datos!AT230/Datos!AT$305*100</f>
        <v>5.8144585391668398E-2</v>
      </c>
    </row>
    <row r="231" spans="1:68" thickBot="1" x14ac:dyDescent="0.3">
      <c r="A231" s="3">
        <v>228</v>
      </c>
      <c r="B231" s="19">
        <v>22750</v>
      </c>
      <c r="C231" s="4">
        <v>139</v>
      </c>
      <c r="D231" s="4">
        <v>112</v>
      </c>
      <c r="E231" s="4">
        <v>107</v>
      </c>
      <c r="F231" s="4">
        <v>126</v>
      </c>
      <c r="G231" s="4">
        <v>121</v>
      </c>
      <c r="H231" s="4">
        <v>152</v>
      </c>
      <c r="I231" s="4">
        <v>170</v>
      </c>
      <c r="J231" s="4">
        <v>223</v>
      </c>
      <c r="K231" s="4">
        <v>314</v>
      </c>
      <c r="L231" s="4">
        <v>284</v>
      </c>
      <c r="M231" s="4">
        <v>195</v>
      </c>
      <c r="N231" s="4">
        <v>163</v>
      </c>
      <c r="O231" s="4">
        <v>149</v>
      </c>
      <c r="P231" s="4">
        <v>133</v>
      </c>
      <c r="Q231" s="4">
        <v>158</v>
      </c>
      <c r="R231" s="4">
        <v>157</v>
      </c>
      <c r="S231" s="4">
        <v>190</v>
      </c>
      <c r="T231" s="4">
        <v>213</v>
      </c>
      <c r="U231" s="4">
        <v>254</v>
      </c>
      <c r="V231" s="4">
        <v>285</v>
      </c>
      <c r="W231" s="4">
        <v>313</v>
      </c>
      <c r="X231" s="4"/>
      <c r="Y231" s="19">
        <f t="shared" si="3"/>
        <v>22750</v>
      </c>
      <c r="Z231" s="4">
        <v>3.1619966900000005</v>
      </c>
      <c r="AA231" s="4">
        <v>2.54786994</v>
      </c>
      <c r="AB231" s="4">
        <v>2.4341918300000001</v>
      </c>
      <c r="AC231" s="4">
        <v>2.8661126600000002</v>
      </c>
      <c r="AD231" s="4">
        <v>2.75242911</v>
      </c>
      <c r="AE231" s="4">
        <v>3.4576608600000003</v>
      </c>
      <c r="AF231" s="4">
        <v>3.8676133900000007</v>
      </c>
      <c r="AG231" s="4">
        <v>5.0719145799999987</v>
      </c>
      <c r="AH231" s="4">
        <v>7.14366974</v>
      </c>
      <c r="AI231" s="4">
        <v>6.4612555600000006</v>
      </c>
      <c r="AJ231" s="4">
        <v>4.4361793299999999</v>
      </c>
      <c r="AK231" s="4">
        <v>3.7078991900000005</v>
      </c>
      <c r="AL231" s="4">
        <v>3.3895279</v>
      </c>
      <c r="AM231" s="4">
        <v>3.0256061500000002</v>
      </c>
      <c r="AN231" s="4">
        <v>3.5944706399999995</v>
      </c>
      <c r="AO231" s="4">
        <v>3.5722951099999998</v>
      </c>
      <c r="AP231" s="4">
        <v>4.3225498600000005</v>
      </c>
      <c r="AQ231" s="4">
        <v>4.8461237000000006</v>
      </c>
      <c r="AR231" s="4">
        <v>5.7787324799999995</v>
      </c>
      <c r="AS231" s="4">
        <v>6.48382974</v>
      </c>
      <c r="AT231" s="4">
        <v>7.1206578799999987</v>
      </c>
      <c r="AU231" s="4"/>
      <c r="AV231" s="41">
        <f>+Datos!Z231/Datos!Z$305*100</f>
        <v>6.5875108713147931E-2</v>
      </c>
      <c r="AW231" s="41">
        <f>+Datos!AA231/Datos!AA$305*100</f>
        <v>6.3719732943476298E-2</v>
      </c>
      <c r="AX231" s="41">
        <f>+Datos!AB231/Datos!AB$305*100</f>
        <v>5.5077020941949335E-2</v>
      </c>
      <c r="AY231" s="41">
        <f>+Datos!AC231/Datos!AC$305*100</f>
        <v>5.7526957124230865E-2</v>
      </c>
      <c r="AZ231" s="41">
        <f>+Datos!AD231/Datos!AD$305*100</f>
        <v>5.1554863748364564E-2</v>
      </c>
      <c r="BA231" s="41">
        <f>+Datos!AE231/Datos!AE$305*100</f>
        <v>6.4030329797801364E-2</v>
      </c>
      <c r="BB231" s="41">
        <f>+Datos!AF231/Datos!AF$305*100</f>
        <v>6.0231049811603467E-2</v>
      </c>
      <c r="BC231" s="41">
        <f>+Datos!AG231/Datos!AG$305*100</f>
        <v>6.3671685834192207E-2</v>
      </c>
      <c r="BD231" s="41">
        <f>+Datos!AH231/Datos!AH$305*100</f>
        <v>6.4847980464822846E-2</v>
      </c>
      <c r="BE231" s="41">
        <f>+Datos!AI231/Datos!AI$305*100</f>
        <v>6.8973501815166441E-2</v>
      </c>
      <c r="BF231" s="41">
        <f>+Datos!AJ231/Datos!AJ$305*100</f>
        <v>6.6082081322660732E-2</v>
      </c>
      <c r="BG231" s="41">
        <f>+Datos!AK231/Datos!AK$305*100</f>
        <v>6.1704405727815617E-2</v>
      </c>
      <c r="BH231" s="41">
        <f>+Datos!AL231/Datos!AL$305*100</f>
        <v>5.3186526964852925E-2</v>
      </c>
      <c r="BI231" s="41">
        <f>+Datos!AM231/Datos!AM$305*100</f>
        <v>4.7703202521882315E-2</v>
      </c>
      <c r="BJ231" s="41">
        <f>+Datos!AN231/Datos!AN$305*100</f>
        <v>5.2874006149586185E-2</v>
      </c>
      <c r="BK231" s="41">
        <f>+Datos!AO231/Datos!AO$305*100</f>
        <v>5.2083793597255228E-2</v>
      </c>
      <c r="BL231" s="41">
        <f>+Datos!AP231/Datos!AP$305*100</f>
        <v>5.7005636404375198E-2</v>
      </c>
      <c r="BM231" s="41">
        <f>+Datos!AQ231/Datos!AQ$305*100</f>
        <v>6.0993305884948626E-2</v>
      </c>
      <c r="BN231" s="41">
        <f>+Datos!AR231/Datos!AR$305*100</f>
        <v>6.3116813889618539E-2</v>
      </c>
      <c r="BO231" s="41">
        <f>+Datos!AS231/Datos!AS$305*100</f>
        <v>6.2461800773606468E-2</v>
      </c>
      <c r="BP231" s="41">
        <f>+Datos!AT231/Datos!AT$305*100</f>
        <v>5.9737924741867059E-2</v>
      </c>
    </row>
    <row r="232" spans="1:68" thickBot="1" x14ac:dyDescent="0.3">
      <c r="A232" s="3">
        <v>229</v>
      </c>
      <c r="B232" s="19">
        <v>22850</v>
      </c>
      <c r="C232" s="4">
        <v>121</v>
      </c>
      <c r="D232" s="4">
        <v>96</v>
      </c>
      <c r="E232" s="4">
        <v>116</v>
      </c>
      <c r="F232" s="4">
        <v>121</v>
      </c>
      <c r="G232" s="4">
        <v>161</v>
      </c>
      <c r="H232" s="4">
        <v>166</v>
      </c>
      <c r="I232" s="4">
        <v>176</v>
      </c>
      <c r="J232" s="4">
        <v>233</v>
      </c>
      <c r="K232" s="4">
        <v>328</v>
      </c>
      <c r="L232" s="4">
        <v>266</v>
      </c>
      <c r="M232" s="4">
        <v>165</v>
      </c>
      <c r="N232" s="4">
        <v>156</v>
      </c>
      <c r="O232" s="4">
        <v>145</v>
      </c>
      <c r="P232" s="4">
        <v>139</v>
      </c>
      <c r="Q232" s="4">
        <v>141</v>
      </c>
      <c r="R232" s="4">
        <v>156</v>
      </c>
      <c r="S232" s="4">
        <v>185</v>
      </c>
      <c r="T232" s="4">
        <v>214</v>
      </c>
      <c r="U232" s="4">
        <v>252</v>
      </c>
      <c r="V232" s="4">
        <v>259</v>
      </c>
      <c r="W232" s="4">
        <v>329</v>
      </c>
      <c r="X232" s="4"/>
      <c r="Y232" s="19">
        <f t="shared" si="3"/>
        <v>22850</v>
      </c>
      <c r="Z232" s="4">
        <v>2.7648287899999997</v>
      </c>
      <c r="AA232" s="4">
        <v>2.1936042599999999</v>
      </c>
      <c r="AB232" s="4">
        <v>2.6506854100000004</v>
      </c>
      <c r="AC232" s="4">
        <v>2.7645976000000005</v>
      </c>
      <c r="AD232" s="4">
        <v>3.67904974</v>
      </c>
      <c r="AE232" s="4">
        <v>3.79304467</v>
      </c>
      <c r="AF232" s="4">
        <v>4.0214765200000002</v>
      </c>
      <c r="AG232" s="4">
        <v>5.3235206500000016</v>
      </c>
      <c r="AH232" s="4">
        <v>7.4937602799999992</v>
      </c>
      <c r="AI232" s="4">
        <v>6.0781713000000002</v>
      </c>
      <c r="AJ232" s="4">
        <v>3.7702561600000006</v>
      </c>
      <c r="AK232" s="4">
        <v>3.56419073</v>
      </c>
      <c r="AL232" s="4">
        <v>3.3129068199999998</v>
      </c>
      <c r="AM232" s="4">
        <v>3.1761561499999993</v>
      </c>
      <c r="AN232" s="4">
        <v>3.2218055700000003</v>
      </c>
      <c r="AO232" s="4">
        <v>3.5643409000000004</v>
      </c>
      <c r="AP232" s="4">
        <v>4.2272868099999998</v>
      </c>
      <c r="AQ232" s="4">
        <v>4.8898801299999999</v>
      </c>
      <c r="AR232" s="4">
        <v>5.7585173200000002</v>
      </c>
      <c r="AS232" s="4">
        <v>5.9182041599999993</v>
      </c>
      <c r="AT232" s="4">
        <v>7.5171393600000007</v>
      </c>
      <c r="AU232" s="4"/>
      <c r="AV232" s="41">
        <f>+Datos!Z232/Datos!Z$305*100</f>
        <v>5.7600755146423391E-2</v>
      </c>
      <c r="AW232" s="41">
        <f>+Datos!AA232/Datos!AA$305*100</f>
        <v>5.485989509765634E-2</v>
      </c>
      <c r="AX232" s="41">
        <f>+Datos!AB232/Datos!AB$305*100</f>
        <v>5.9975493318901486E-2</v>
      </c>
      <c r="AY232" s="41">
        <f>+Datos!AC232/Datos!AC$305*100</f>
        <v>5.5489405500533114E-2</v>
      </c>
      <c r="AZ232" s="41">
        <f>+Datos!AD232/Datos!AD$305*100</f>
        <v>6.8911096521994009E-2</v>
      </c>
      <c r="BA232" s="41">
        <f>+Datos!AE232/Datos!AE$305*100</f>
        <v>7.0241099688965053E-2</v>
      </c>
      <c r="BB232" s="41">
        <f>+Datos!AF232/Datos!AF$305*100</f>
        <v>6.2627188440960921E-2</v>
      </c>
      <c r="BC232" s="41">
        <f>+Datos!AG232/Datos!AG$305*100</f>
        <v>6.6830292390025789E-2</v>
      </c>
      <c r="BD232" s="41">
        <f>+Datos!AH232/Datos!AH$305*100</f>
        <v>6.8025991952632647E-2</v>
      </c>
      <c r="BE232" s="41">
        <f>+Datos!AI232/Datos!AI$305*100</f>
        <v>6.4884101131799612E-2</v>
      </c>
      <c r="BF232" s="41">
        <f>+Datos!AJ232/Datos!AJ$305*100</f>
        <v>5.6162376594541923E-2</v>
      </c>
      <c r="BG232" s="41">
        <f>+Datos!AK232/Datos!AK$305*100</f>
        <v>5.9312904592543486E-2</v>
      </c>
      <c r="BH232" s="41">
        <f>+Datos!AL232/Datos!AL$305*100</f>
        <v>5.1984232941105199E-2</v>
      </c>
      <c r="BI232" s="41">
        <f>+Datos!AM232/Datos!AM$305*100</f>
        <v>5.0076848258842933E-2</v>
      </c>
      <c r="BJ232" s="41">
        <f>+Datos!AN232/Datos!AN$305*100</f>
        <v>4.7392171082235091E-2</v>
      </c>
      <c r="BK232" s="41">
        <f>+Datos!AO232/Datos!AO$305*100</f>
        <v>5.1967821814658248E-2</v>
      </c>
      <c r="BL232" s="41">
        <f>+Datos!AP232/Datos!AP$305*100</f>
        <v>5.5749310632097843E-2</v>
      </c>
      <c r="BM232" s="41">
        <f>+Datos!AQ232/Datos!AQ$305*100</f>
        <v>6.1544024249695142E-2</v>
      </c>
      <c r="BN232" s="41">
        <f>+Datos!AR232/Datos!AR$305*100</f>
        <v>6.2896018672694287E-2</v>
      </c>
      <c r="BO232" s="41">
        <f>+Datos!AS232/Datos!AS$305*100</f>
        <v>5.7012861842891165E-2</v>
      </c>
      <c r="BP232" s="41">
        <f>+Datos!AT232/Datos!AT$305*100</f>
        <v>6.3064159650625826E-2</v>
      </c>
    </row>
    <row r="233" spans="1:68" thickBot="1" x14ac:dyDescent="0.3">
      <c r="A233" s="3">
        <v>230</v>
      </c>
      <c r="B233" s="19">
        <v>22950</v>
      </c>
      <c r="C233" s="4">
        <v>134</v>
      </c>
      <c r="D233" s="4">
        <v>95</v>
      </c>
      <c r="E233" s="4">
        <v>111</v>
      </c>
      <c r="F233" s="4">
        <v>134</v>
      </c>
      <c r="G233" s="4">
        <v>152</v>
      </c>
      <c r="H233" s="4">
        <v>162</v>
      </c>
      <c r="I233" s="4">
        <v>173</v>
      </c>
      <c r="J233" s="4">
        <v>218</v>
      </c>
      <c r="K233" s="4">
        <v>290</v>
      </c>
      <c r="L233" s="4">
        <v>263</v>
      </c>
      <c r="M233" s="4">
        <v>178</v>
      </c>
      <c r="N233" s="4">
        <v>151</v>
      </c>
      <c r="O233" s="4">
        <v>146</v>
      </c>
      <c r="P233" s="4">
        <v>119</v>
      </c>
      <c r="Q233" s="4">
        <v>167</v>
      </c>
      <c r="R233" s="4">
        <v>157</v>
      </c>
      <c r="S233" s="4">
        <v>158</v>
      </c>
      <c r="T233" s="4">
        <v>218</v>
      </c>
      <c r="U233" s="4">
        <v>249</v>
      </c>
      <c r="V233" s="4">
        <v>280</v>
      </c>
      <c r="W233" s="4">
        <v>352</v>
      </c>
      <c r="X233" s="4"/>
      <c r="Y233" s="19">
        <f t="shared" si="3"/>
        <v>22950</v>
      </c>
      <c r="Z233" s="4">
        <v>3.0753480199999998</v>
      </c>
      <c r="AA233" s="4">
        <v>2.1803074499999999</v>
      </c>
      <c r="AB233" s="4">
        <v>2.5475707000000001</v>
      </c>
      <c r="AC233" s="4">
        <v>3.0752767199999997</v>
      </c>
      <c r="AD233" s="4">
        <v>3.4882892500000007</v>
      </c>
      <c r="AE233" s="4">
        <v>3.7171994399999995</v>
      </c>
      <c r="AF233" s="4">
        <v>3.9712545800000001</v>
      </c>
      <c r="AG233" s="4">
        <v>5.0026567000000002</v>
      </c>
      <c r="AH233" s="4">
        <v>6.6554637699999999</v>
      </c>
      <c r="AI233" s="4">
        <v>6.0359494299999996</v>
      </c>
      <c r="AJ233" s="4">
        <v>4.0854373099999997</v>
      </c>
      <c r="AK233" s="4">
        <v>3.4656273300000002</v>
      </c>
      <c r="AL233" s="4">
        <v>3.3509289399999997</v>
      </c>
      <c r="AM233" s="4">
        <v>2.7314481100000005</v>
      </c>
      <c r="AN233" s="4">
        <v>3.8333186699999997</v>
      </c>
      <c r="AO233" s="4">
        <v>3.6032041800000001</v>
      </c>
      <c r="AP233" s="4">
        <v>3.6258033000000003</v>
      </c>
      <c r="AQ233" s="4">
        <v>5.0024099399999997</v>
      </c>
      <c r="AR233" s="4">
        <v>5.7146236600000009</v>
      </c>
      <c r="AS233" s="4">
        <v>6.4260746099999997</v>
      </c>
      <c r="AT233" s="4">
        <v>8.0786931200000005</v>
      </c>
      <c r="AU233" s="4"/>
      <c r="AV233" s="41">
        <f>+Datos!Z233/Datos!Z$305*100</f>
        <v>6.4069923219389646E-2</v>
      </c>
      <c r="AW233" s="41">
        <f>+Datos!AA233/Datos!AA$305*100</f>
        <v>5.4527354896565808E-2</v>
      </c>
      <c r="AX233" s="41">
        <f>+Datos!AB233/Datos!AB$305*100</f>
        <v>5.7642377673659581E-2</v>
      </c>
      <c r="AY233" s="41">
        <f>+Datos!AC233/Datos!AC$305*100</f>
        <v>6.1725177270800409E-2</v>
      </c>
      <c r="AZ233" s="41">
        <f>+Datos!AD233/Datos!AD$305*100</f>
        <v>6.5338023182960323E-2</v>
      </c>
      <c r="BA233" s="41">
        <f>+Datos!AE233/Datos!AE$305*100</f>
        <v>6.8836567756214967E-2</v>
      </c>
      <c r="BB233" s="41">
        <f>+Datos!AF233/Datos!AF$305*100</f>
        <v>6.1845072995400492E-2</v>
      </c>
      <c r="BC233" s="41">
        <f>+Datos!AG233/Datos!AG$305*100</f>
        <v>6.280223783633139E-2</v>
      </c>
      <c r="BD233" s="41">
        <f>+Datos!AH233/Datos!AH$305*100</f>
        <v>6.041620067129478E-2</v>
      </c>
      <c r="BE233" s="41">
        <f>+Datos!AI233/Datos!AI$305*100</f>
        <v>6.443338529181436E-2</v>
      </c>
      <c r="BF233" s="41">
        <f>+Datos!AJ233/Datos!AJ$305*100</f>
        <v>6.0857368576678415E-2</v>
      </c>
      <c r="BG233" s="41">
        <f>+Datos!AK233/Datos!AK$305*100</f>
        <v>5.7672677684564105E-2</v>
      </c>
      <c r="BH233" s="41">
        <f>+Datos!AL233/Datos!AL$305*100</f>
        <v>5.2580854231828567E-2</v>
      </c>
      <c r="BI233" s="41">
        <f>+Datos!AM233/Datos!AM$305*100</f>
        <v>4.3065361421658496E-2</v>
      </c>
      <c r="BJ233" s="41">
        <f>+Datos!AN233/Datos!AN$305*100</f>
        <v>5.6387417016404824E-2</v>
      </c>
      <c r="BK233" s="41">
        <f>+Datos!AO233/Datos!AO$305*100</f>
        <v>5.253444550942693E-2</v>
      </c>
      <c r="BL233" s="41">
        <f>+Datos!AP233/Datos!AP$305*100</f>
        <v>4.781696713466798E-2</v>
      </c>
      <c r="BM233" s="41">
        <f>+Datos!AQ233/Datos!AQ$305*100</f>
        <v>6.2960324275735557E-2</v>
      </c>
      <c r="BN233" s="41">
        <f>+Datos!AR233/Datos!AR$305*100</f>
        <v>6.2416600741730624E-2</v>
      </c>
      <c r="BO233" s="41">
        <f>+Datos!AS233/Datos!AS$305*100</f>
        <v>6.1905418269997764E-2</v>
      </c>
      <c r="BP233" s="41">
        <f>+Datos!AT233/Datos!AT$305*100</f>
        <v>6.7775249105943472E-2</v>
      </c>
    </row>
    <row r="234" spans="1:68" thickBot="1" x14ac:dyDescent="0.3">
      <c r="A234" s="3">
        <v>231</v>
      </c>
      <c r="B234" s="19">
        <v>23050</v>
      </c>
      <c r="C234" s="4">
        <v>125</v>
      </c>
      <c r="D234" s="4">
        <v>116</v>
      </c>
      <c r="E234" s="4">
        <v>123</v>
      </c>
      <c r="F234" s="4">
        <v>134</v>
      </c>
      <c r="G234" s="4">
        <v>141</v>
      </c>
      <c r="H234" s="4">
        <v>132</v>
      </c>
      <c r="I234" s="4">
        <v>159</v>
      </c>
      <c r="J234" s="4">
        <v>209</v>
      </c>
      <c r="K234" s="4">
        <v>295</v>
      </c>
      <c r="L234" s="4">
        <v>254</v>
      </c>
      <c r="M234" s="4">
        <v>182</v>
      </c>
      <c r="N234" s="4">
        <v>139</v>
      </c>
      <c r="O234" s="4">
        <v>150</v>
      </c>
      <c r="P234" s="4">
        <v>135</v>
      </c>
      <c r="Q234" s="4">
        <v>139</v>
      </c>
      <c r="R234" s="4">
        <v>130</v>
      </c>
      <c r="S234" s="4">
        <v>158</v>
      </c>
      <c r="T234" s="4">
        <v>202</v>
      </c>
      <c r="U234" s="4">
        <v>229</v>
      </c>
      <c r="V234" s="4">
        <v>263</v>
      </c>
      <c r="W234" s="4">
        <v>320</v>
      </c>
      <c r="X234" s="4"/>
      <c r="Y234" s="19">
        <f t="shared" si="3"/>
        <v>23050</v>
      </c>
      <c r="Z234" s="4">
        <v>2.8812298599999999</v>
      </c>
      <c r="AA234" s="4">
        <v>2.6738541900000001</v>
      </c>
      <c r="AB234" s="4">
        <v>2.835315</v>
      </c>
      <c r="AC234" s="4">
        <v>3.0885644299999999</v>
      </c>
      <c r="AD234" s="4">
        <v>3.2503001199999999</v>
      </c>
      <c r="AE234" s="4">
        <v>3.0431134400000004</v>
      </c>
      <c r="AF234" s="4">
        <v>3.6649356399999995</v>
      </c>
      <c r="AG234" s="4">
        <v>4.8177049600000004</v>
      </c>
      <c r="AH234" s="4">
        <v>6.7994664800000004</v>
      </c>
      <c r="AI234" s="4">
        <v>5.8554444000000005</v>
      </c>
      <c r="AJ234" s="4">
        <v>4.1956897899999994</v>
      </c>
      <c r="AK234" s="4">
        <v>3.2036842399999998</v>
      </c>
      <c r="AL234" s="4">
        <v>3.4573226100000003</v>
      </c>
      <c r="AM234" s="4">
        <v>3.1118324799999999</v>
      </c>
      <c r="AN234" s="4">
        <v>3.2042039999999998</v>
      </c>
      <c r="AO234" s="4">
        <v>2.99676155</v>
      </c>
      <c r="AP234" s="4">
        <v>3.6414892600000002</v>
      </c>
      <c r="AQ234" s="4">
        <v>4.6564180299999993</v>
      </c>
      <c r="AR234" s="4">
        <v>5.2775963100000007</v>
      </c>
      <c r="AS234" s="4">
        <v>6.0620045899999999</v>
      </c>
      <c r="AT234" s="4">
        <v>7.3764749500000004</v>
      </c>
      <c r="AU234" s="4"/>
      <c r="AV234" s="41">
        <f>+Datos!Z234/Datos!Z$305*100</f>
        <v>6.0025783978625215E-2</v>
      </c>
      <c r="AW234" s="41">
        <f>+Datos!AA234/Datos!AA$305*100</f>
        <v>6.6870475702772797E-2</v>
      </c>
      <c r="AX234" s="41">
        <f>+Datos!AB234/Datos!AB$305*100</f>
        <v>6.4152998012495632E-2</v>
      </c>
      <c r="AY234" s="41">
        <f>+Datos!AC234/Datos!AC$305*100</f>
        <v>6.1991880507598247E-2</v>
      </c>
      <c r="AZ234" s="41">
        <f>+Datos!AD234/Datos!AD$305*100</f>
        <v>6.0880325389340531E-2</v>
      </c>
      <c r="BA234" s="41">
        <f>+Datos!AE234/Datos!AE$305*100</f>
        <v>5.6353576902079927E-2</v>
      </c>
      <c r="BB234" s="41">
        <f>+Datos!AF234/Datos!AF$305*100</f>
        <v>5.7074712188117833E-2</v>
      </c>
      <c r="BC234" s="41">
        <f>+Datos!AG234/Datos!AG$305*100</f>
        <v>6.0480394891616961E-2</v>
      </c>
      <c r="BD234" s="41">
        <f>+Datos!AH234/Datos!AH$305*100</f>
        <v>6.1723411847740009E-2</v>
      </c>
      <c r="BE234" s="41">
        <f>+Datos!AI234/Datos!AI$305*100</f>
        <v>6.2506505307152113E-2</v>
      </c>
      <c r="BF234" s="41">
        <f>+Datos!AJ234/Datos!AJ$305*100</f>
        <v>6.2499708258511123E-2</v>
      </c>
      <c r="BG234" s="41">
        <f>+Datos!AK234/Datos!AK$305*100</f>
        <v>5.3313594043199589E-2</v>
      </c>
      <c r="BH234" s="41">
        <f>+Datos!AL234/Datos!AL$305*100</f>
        <v>5.4250322654951652E-2</v>
      </c>
      <c r="BI234" s="41">
        <f>+Datos!AM234/Datos!AM$305*100</f>
        <v>4.9062689473846843E-2</v>
      </c>
      <c r="BJ234" s="41">
        <f>+Datos!AN234/Datos!AN$305*100</f>
        <v>4.7133255204590753E-2</v>
      </c>
      <c r="BK234" s="41">
        <f>+Datos!AO234/Datos!AO$305*100</f>
        <v>4.3692557648293141E-2</v>
      </c>
      <c r="BL234" s="41">
        <f>+Datos!AP234/Datos!AP$305*100</f>
        <v>4.8023833026647207E-2</v>
      </c>
      <c r="BM234" s="41">
        <f>+Datos!AQ234/Datos!AQ$305*100</f>
        <v>5.8605670596476901E-2</v>
      </c>
      <c r="BN234" s="41">
        <f>+Datos!AR234/Datos!AR$305*100</f>
        <v>5.7643274755436964E-2</v>
      </c>
      <c r="BO234" s="41">
        <f>+Datos!AS234/Datos!AS$305*100</f>
        <v>5.839815944785557E-2</v>
      </c>
      <c r="BP234" s="41">
        <f>+Datos!AT234/Datos!AT$305*100</f>
        <v>6.1884072068825152E-2</v>
      </c>
    </row>
    <row r="235" spans="1:68" thickBot="1" x14ac:dyDescent="0.3">
      <c r="A235" s="3">
        <v>232</v>
      </c>
      <c r="B235" s="19">
        <v>23150</v>
      </c>
      <c r="C235" s="4">
        <v>109</v>
      </c>
      <c r="D235" s="4">
        <v>89</v>
      </c>
      <c r="E235" s="4">
        <v>107</v>
      </c>
      <c r="F235" s="4">
        <v>118</v>
      </c>
      <c r="G235" s="4">
        <v>136</v>
      </c>
      <c r="H235" s="4">
        <v>134</v>
      </c>
      <c r="I235" s="4">
        <v>196</v>
      </c>
      <c r="J235" s="4">
        <v>216</v>
      </c>
      <c r="K235" s="4">
        <v>308</v>
      </c>
      <c r="L235" s="4">
        <v>283</v>
      </c>
      <c r="M235" s="4">
        <v>175</v>
      </c>
      <c r="N235" s="4">
        <v>147</v>
      </c>
      <c r="O235" s="4">
        <v>153</v>
      </c>
      <c r="P235" s="4">
        <v>139</v>
      </c>
      <c r="Q235" s="4">
        <v>138</v>
      </c>
      <c r="R235" s="4">
        <v>140</v>
      </c>
      <c r="S235" s="4">
        <v>168</v>
      </c>
      <c r="T235" s="4">
        <v>183</v>
      </c>
      <c r="U235" s="4">
        <v>243</v>
      </c>
      <c r="V235" s="4">
        <v>282</v>
      </c>
      <c r="W235" s="4">
        <v>301</v>
      </c>
      <c r="X235" s="4"/>
      <c r="Y235" s="19">
        <f t="shared" si="3"/>
        <v>23150</v>
      </c>
      <c r="Z235" s="4">
        <v>2.5233096399999999</v>
      </c>
      <c r="AA235" s="4">
        <v>2.0600538800000003</v>
      </c>
      <c r="AB235" s="4">
        <v>2.4767170500000004</v>
      </c>
      <c r="AC235" s="4">
        <v>2.7316348499999998</v>
      </c>
      <c r="AD235" s="4">
        <v>3.1485922800000004</v>
      </c>
      <c r="AE235" s="4">
        <v>3.1020216700000005</v>
      </c>
      <c r="AF235" s="4">
        <v>4.5370074599999999</v>
      </c>
      <c r="AG235" s="4">
        <v>5.0002577299999995</v>
      </c>
      <c r="AH235" s="4">
        <v>7.1301455799999998</v>
      </c>
      <c r="AI235" s="4">
        <v>6.5508773800000002</v>
      </c>
      <c r="AJ235" s="4">
        <v>4.0507431700000005</v>
      </c>
      <c r="AK235" s="4">
        <v>3.4034886900000001</v>
      </c>
      <c r="AL235" s="4">
        <v>3.5421386299999997</v>
      </c>
      <c r="AM235" s="4">
        <v>3.21811516</v>
      </c>
      <c r="AN235" s="4">
        <v>3.1950935600000001</v>
      </c>
      <c r="AO235" s="4">
        <v>3.2412005300000004</v>
      </c>
      <c r="AP235" s="4">
        <v>3.88890636</v>
      </c>
      <c r="AQ235" s="4">
        <v>4.2363043300000003</v>
      </c>
      <c r="AR235" s="4">
        <v>5.6257347200000005</v>
      </c>
      <c r="AS235" s="4">
        <v>6.5282578199999994</v>
      </c>
      <c r="AT235" s="4">
        <v>6.9678334699999995</v>
      </c>
      <c r="AU235" s="4"/>
      <c r="AV235" s="41">
        <f>+Datos!Z235/Datos!Z$305*100</f>
        <v>5.2569092617214014E-2</v>
      </c>
      <c r="AW235" s="41">
        <f>+Datos!AA235/Datos!AA$305*100</f>
        <v>5.1519930833978211E-2</v>
      </c>
      <c r="AX235" s="41">
        <f>+Datos!AB235/Datos!AB$305*100</f>
        <v>5.6039213980162365E-2</v>
      </c>
      <c r="AY235" s="41">
        <f>+Datos!AC235/Datos!AC$305*100</f>
        <v>5.4827796230105211E-2</v>
      </c>
      <c r="AZ235" s="41">
        <f>+Datos!AD235/Datos!AD$305*100</f>
        <v>5.8975268574511089E-2</v>
      </c>
      <c r="BA235" s="41">
        <f>+Datos!AE235/Datos!AE$305*100</f>
        <v>5.7444462777655581E-2</v>
      </c>
      <c r="BB235" s="41">
        <f>+Datos!AF235/Datos!AF$305*100</f>
        <v>7.0655645940577438E-2</v>
      </c>
      <c r="BC235" s="41">
        <f>+Datos!AG235/Datos!AG$305*100</f>
        <v>6.2772121701338099E-2</v>
      </c>
      <c r="BD235" s="41">
        <f>+Datos!AH235/Datos!AH$305*100</f>
        <v>6.47252124064715E-2</v>
      </c>
      <c r="BE235" s="41">
        <f>+Datos!AI235/Datos!AI$305*100</f>
        <v>6.9930209177543001E-2</v>
      </c>
      <c r="BF235" s="41">
        <f>+Datos!AJ235/Datos!AJ$305*100</f>
        <v>6.0340558770231811E-2</v>
      </c>
      <c r="BG235" s="41">
        <f>+Datos!AK235/Datos!AK$305*100</f>
        <v>5.6638607539325155E-2</v>
      </c>
      <c r="BH235" s="41">
        <f>+Datos!AL235/Datos!AL$305*100</f>
        <v>5.558120697509001E-2</v>
      </c>
      <c r="BI235" s="41">
        <f>+Datos!AM235/Datos!AM$305*100</f>
        <v>5.0738394756442332E-2</v>
      </c>
      <c r="BJ235" s="41">
        <f>+Datos!AN235/Datos!AN$305*100</f>
        <v>4.6999242297314538E-2</v>
      </c>
      <c r="BK235" s="41">
        <f>+Datos!AO235/Datos!AO$305*100</f>
        <v>4.7256459562724729E-2</v>
      </c>
      <c r="BL235" s="41">
        <f>+Datos!AP235/Datos!AP$305*100</f>
        <v>5.1286761089858697E-2</v>
      </c>
      <c r="BM235" s="41">
        <f>+Datos!AQ235/Datos!AQ$305*100</f>
        <v>5.3318120175393446E-2</v>
      </c>
      <c r="BN235" s="41">
        <f>+Datos!AR235/Datos!AR$305*100</f>
        <v>6.1445732700643255E-2</v>
      </c>
      <c r="BO235" s="41">
        <f>+Datos!AS235/Datos!AS$305*100</f>
        <v>6.2889797496684177E-2</v>
      </c>
      <c r="BP235" s="41">
        <f>+Datos!AT235/Datos!AT$305*100</f>
        <v>5.8455822265220593E-2</v>
      </c>
    </row>
    <row r="236" spans="1:68" thickBot="1" x14ac:dyDescent="0.3">
      <c r="A236" s="3">
        <v>233</v>
      </c>
      <c r="B236" s="19">
        <v>23250</v>
      </c>
      <c r="C236" s="4">
        <v>131</v>
      </c>
      <c r="D236" s="4">
        <v>104</v>
      </c>
      <c r="E236" s="4">
        <v>128</v>
      </c>
      <c r="F236" s="4">
        <v>120</v>
      </c>
      <c r="G236" s="4">
        <v>140</v>
      </c>
      <c r="H236" s="4">
        <v>144</v>
      </c>
      <c r="I236" s="4">
        <v>203</v>
      </c>
      <c r="J236" s="4">
        <v>213</v>
      </c>
      <c r="K236" s="4">
        <v>349</v>
      </c>
      <c r="L236" s="4">
        <v>244</v>
      </c>
      <c r="M236" s="4">
        <v>173</v>
      </c>
      <c r="N236" s="4">
        <v>139</v>
      </c>
      <c r="O236" s="4">
        <v>142</v>
      </c>
      <c r="P236" s="4">
        <v>137</v>
      </c>
      <c r="Q236" s="4">
        <v>140</v>
      </c>
      <c r="R236" s="4">
        <v>163</v>
      </c>
      <c r="S236" s="4">
        <v>161</v>
      </c>
      <c r="T236" s="4">
        <v>217</v>
      </c>
      <c r="U236" s="4">
        <v>222</v>
      </c>
      <c r="V236" s="4">
        <v>256</v>
      </c>
      <c r="W236" s="4">
        <v>295</v>
      </c>
      <c r="X236" s="4"/>
      <c r="Y236" s="19">
        <f t="shared" si="3"/>
        <v>23250</v>
      </c>
      <c r="Z236" s="4">
        <v>3.0458192099999999</v>
      </c>
      <c r="AA236" s="4">
        <v>2.4175668499999996</v>
      </c>
      <c r="AB236" s="4">
        <v>2.9760301999999998</v>
      </c>
      <c r="AC236" s="4">
        <v>2.7899347299999997</v>
      </c>
      <c r="AD236" s="4">
        <v>3.2546712899999997</v>
      </c>
      <c r="AE236" s="4">
        <v>3.3480113500000002</v>
      </c>
      <c r="AF236" s="4">
        <v>4.7200705100000002</v>
      </c>
      <c r="AG236" s="4">
        <v>4.9522782800000007</v>
      </c>
      <c r="AH236" s="4">
        <v>8.1138082699999998</v>
      </c>
      <c r="AI236" s="4">
        <v>5.6732825200000008</v>
      </c>
      <c r="AJ236" s="4">
        <v>4.0223315700000004</v>
      </c>
      <c r="AK236" s="4">
        <v>3.2316571600000001</v>
      </c>
      <c r="AL236" s="4">
        <v>3.3017342599999999</v>
      </c>
      <c r="AM236" s="4">
        <v>3.1855679699999997</v>
      </c>
      <c r="AN236" s="4">
        <v>3.2553050599999995</v>
      </c>
      <c r="AO236" s="4">
        <v>3.7894020400000001</v>
      </c>
      <c r="AP236" s="4">
        <v>3.7432045699999992</v>
      </c>
      <c r="AQ236" s="4">
        <v>5.0453213999999997</v>
      </c>
      <c r="AR236" s="4">
        <v>5.1619308799999999</v>
      </c>
      <c r="AS236" s="4">
        <v>5.9518663600000012</v>
      </c>
      <c r="AT236" s="4">
        <v>6.8596169099999997</v>
      </c>
      <c r="AU236" s="4"/>
      <c r="AV236" s="41">
        <f>+Datos!Z236/Datos!Z$305*100</f>
        <v>6.3454738018509538E-2</v>
      </c>
      <c r="AW236" s="41">
        <f>+Datos!AA236/Datos!AA$305*100</f>
        <v>6.0460980223739844E-2</v>
      </c>
      <c r="AX236" s="41">
        <f>+Datos!AB236/Datos!AB$305*100</f>
        <v>6.7336877738708736E-2</v>
      </c>
      <c r="AY236" s="41">
        <f>+Datos!AC236/Datos!AC$305*100</f>
        <v>5.599795773279638E-2</v>
      </c>
      <c r="AZ236" s="41">
        <f>+Datos!AD236/Datos!AD$305*100</f>
        <v>6.0962200367683184E-2</v>
      </c>
      <c r="BA236" s="41">
        <f>+Datos!AE236/Datos!AE$305*100</f>
        <v>6.1999796853206182E-2</v>
      </c>
      <c r="BB236" s="41">
        <f>+Datos!AF236/Datos!AF$305*100</f>
        <v>7.3506520257985375E-2</v>
      </c>
      <c r="BC236" s="41">
        <f>+Datos!AG236/Datos!AG$305*100</f>
        <v>6.2169798373783704E-2</v>
      </c>
      <c r="BD236" s="41">
        <f>+Datos!AH236/Datos!AH$305*100</f>
        <v>7.3654592014814793E-2</v>
      </c>
      <c r="BE236" s="41">
        <f>+Datos!AI236/Datos!AI$305*100</f>
        <v>6.0561938551641506E-2</v>
      </c>
      <c r="BF236" s="41">
        <f>+Datos!AJ236/Datos!AJ$305*100</f>
        <v>5.9917334747476417E-2</v>
      </c>
      <c r="BG236" s="41">
        <f>+Datos!AK236/Datos!AK$305*100</f>
        <v>5.3779100875134725E-2</v>
      </c>
      <c r="BH236" s="41">
        <f>+Datos!AL236/Datos!AL$305*100</f>
        <v>5.1808919540172159E-2</v>
      </c>
      <c r="BI236" s="41">
        <f>+Datos!AM236/Datos!AM$305*100</f>
        <v>5.0225239666481875E-2</v>
      </c>
      <c r="BJ236" s="41">
        <f>+Datos!AN236/Datos!AN$305*100</f>
        <v>4.7884942457401464E-2</v>
      </c>
      <c r="BK236" s="41">
        <f>+Datos!AO236/Datos!AO$305*100</f>
        <v>5.5249196281652646E-2</v>
      </c>
      <c r="BL236" s="41">
        <f>+Datos!AP236/Datos!AP$305*100</f>
        <v>4.9365250978184325E-2</v>
      </c>
      <c r="BM236" s="41">
        <f>+Datos!AQ236/Datos!AQ$305*100</f>
        <v>6.3500407849283166E-2</v>
      </c>
      <c r="BN236" s="41">
        <f>+Datos!AR236/Datos!AR$305*100</f>
        <v>5.6379946950587137E-2</v>
      </c>
      <c r="BO236" s="41">
        <f>+Datos!AS236/Datos!AS$305*100</f>
        <v>5.7337145748285849E-2</v>
      </c>
      <c r="BP236" s="41">
        <f>+Datos!AT236/Datos!AT$305*100</f>
        <v>5.7547952118101028E-2</v>
      </c>
    </row>
    <row r="237" spans="1:68" thickBot="1" x14ac:dyDescent="0.3">
      <c r="A237" s="3">
        <v>234</v>
      </c>
      <c r="B237" s="19">
        <v>23350</v>
      </c>
      <c r="C237" s="4">
        <v>113</v>
      </c>
      <c r="D237" s="4">
        <v>92</v>
      </c>
      <c r="E237" s="4">
        <v>115</v>
      </c>
      <c r="F237" s="4">
        <v>123</v>
      </c>
      <c r="G237" s="4">
        <v>117</v>
      </c>
      <c r="H237" s="4">
        <v>134</v>
      </c>
      <c r="I237" s="4">
        <v>162</v>
      </c>
      <c r="J237" s="4">
        <v>215</v>
      </c>
      <c r="K237" s="4">
        <v>297</v>
      </c>
      <c r="L237" s="4">
        <v>256</v>
      </c>
      <c r="M237" s="4">
        <v>151</v>
      </c>
      <c r="N237" s="4">
        <v>144</v>
      </c>
      <c r="O237" s="4">
        <v>143</v>
      </c>
      <c r="P237" s="4">
        <v>128</v>
      </c>
      <c r="Q237" s="4">
        <v>143</v>
      </c>
      <c r="R237" s="4">
        <v>151</v>
      </c>
      <c r="S237" s="4">
        <v>154</v>
      </c>
      <c r="T237" s="4">
        <v>173</v>
      </c>
      <c r="U237" s="4">
        <v>209</v>
      </c>
      <c r="V237" s="4">
        <v>264</v>
      </c>
      <c r="W237" s="4">
        <v>315</v>
      </c>
      <c r="X237" s="4"/>
      <c r="Y237" s="19">
        <f t="shared" si="3"/>
        <v>23350</v>
      </c>
      <c r="Z237" s="4">
        <v>2.6387526199999995</v>
      </c>
      <c r="AA237" s="4">
        <v>2.1477336400000002</v>
      </c>
      <c r="AB237" s="4">
        <v>2.6853571100000004</v>
      </c>
      <c r="AC237" s="4">
        <v>2.8721081600000002</v>
      </c>
      <c r="AD237" s="4">
        <v>2.7321598499999999</v>
      </c>
      <c r="AE237" s="4">
        <v>3.1287377100000002</v>
      </c>
      <c r="AF237" s="4">
        <v>3.7827737000000008</v>
      </c>
      <c r="AG237" s="4">
        <v>5.0201330200000003</v>
      </c>
      <c r="AH237" s="4">
        <v>6.9349884299999998</v>
      </c>
      <c r="AI237" s="4">
        <v>5.9774189400000006</v>
      </c>
      <c r="AJ237" s="4">
        <v>3.5261761600000003</v>
      </c>
      <c r="AK237" s="4">
        <v>3.36176919</v>
      </c>
      <c r="AL237" s="4">
        <v>3.33896229</v>
      </c>
      <c r="AM237" s="4">
        <v>2.9888562200000002</v>
      </c>
      <c r="AN237" s="4">
        <v>3.3396103300000002</v>
      </c>
      <c r="AO237" s="4">
        <v>3.52627113</v>
      </c>
      <c r="AP237" s="4">
        <v>3.5958263699999997</v>
      </c>
      <c r="AQ237" s="4">
        <v>4.0401089000000008</v>
      </c>
      <c r="AR237" s="4">
        <v>4.8803794699999994</v>
      </c>
      <c r="AS237" s="4">
        <v>6.1645026099999995</v>
      </c>
      <c r="AT237" s="4">
        <v>7.3541904699999998</v>
      </c>
      <c r="AU237" s="4"/>
      <c r="AV237" s="41">
        <f>+Datos!Z237/Datos!Z$305*100</f>
        <v>5.497416118724776E-2</v>
      </c>
      <c r="AW237" s="41">
        <f>+Datos!AA237/Datos!AA$305*100</f>
        <v>5.3712715796835495E-2</v>
      </c>
      <c r="AX237" s="41">
        <f>+Datos!AB237/Datos!AB$305*100</f>
        <v>6.0759989398240073E-2</v>
      </c>
      <c r="AY237" s="41">
        <f>+Datos!AC237/Datos!AC$305*100</f>
        <v>5.7647295335722645E-2</v>
      </c>
      <c r="AZ237" s="41">
        <f>+Datos!AD237/Datos!AD$305*100</f>
        <v>5.1175206763273237E-2</v>
      </c>
      <c r="BA237" s="41">
        <f>+Datos!AE237/Datos!AE$305*100</f>
        <v>5.7939200960882502E-2</v>
      </c>
      <c r="BB237" s="41">
        <f>+Datos!AF237/Datos!AF$305*100</f>
        <v>5.8909825821738489E-2</v>
      </c>
      <c r="BC237" s="41">
        <f>+Datos!AG237/Datos!AG$305*100</f>
        <v>6.3021631664643418E-2</v>
      </c>
      <c r="BD237" s="41">
        <f>+Datos!AH237/Datos!AH$305*100</f>
        <v>6.2953637360118567E-2</v>
      </c>
      <c r="BE237" s="41">
        <f>+Datos!AI237/Datos!AI$305*100</f>
        <v>6.3808575946205148E-2</v>
      </c>
      <c r="BF237" s="41">
        <f>+Datos!AJ237/Datos!AJ$305*100</f>
        <v>5.2526519427957302E-2</v>
      </c>
      <c r="BG237" s="41">
        <f>+Datos!AK237/Datos!AK$305*100</f>
        <v>5.5944339215713693E-2</v>
      </c>
      <c r="BH237" s="41">
        <f>+Datos!AL237/Datos!AL$305*100</f>
        <v>5.239308042624817E-2</v>
      </c>
      <c r="BI237" s="41">
        <f>+Datos!AM237/Datos!AM$305*100</f>
        <v>4.7123784955106475E-2</v>
      </c>
      <c r="BJ237" s="41">
        <f>+Datos!AN237/Datos!AN$305*100</f>
        <v>4.9125057570547186E-2</v>
      </c>
      <c r="BK237" s="41">
        <f>+Datos!AO237/Datos!AO$305*100</f>
        <v>5.1412767435913206E-2</v>
      </c>
      <c r="BL237" s="41">
        <f>+Datos!AP237/Datos!AP$305*100</f>
        <v>4.7421632430050036E-2</v>
      </c>
      <c r="BM237" s="41">
        <f>+Datos!AQ237/Datos!AQ$305*100</f>
        <v>5.0848804776940246E-2</v>
      </c>
      <c r="BN237" s="41">
        <f>+Datos!AR237/Datos!AR$305*100</f>
        <v>5.3304769477528262E-2</v>
      </c>
      <c r="BO237" s="41">
        <f>+Datos!AS237/Datos!AS$305*100</f>
        <v>5.9385571388276E-2</v>
      </c>
      <c r="BP237" s="41">
        <f>+Datos!AT237/Datos!AT$305*100</f>
        <v>6.1697119035610246E-2</v>
      </c>
    </row>
    <row r="238" spans="1:68" thickBot="1" x14ac:dyDescent="0.3">
      <c r="A238" s="3">
        <v>235</v>
      </c>
      <c r="B238" s="19">
        <v>23450</v>
      </c>
      <c r="C238" s="4">
        <v>106</v>
      </c>
      <c r="D238" s="4">
        <v>99</v>
      </c>
      <c r="E238" s="4">
        <v>103</v>
      </c>
      <c r="F238" s="4">
        <v>109</v>
      </c>
      <c r="G238" s="4">
        <v>142</v>
      </c>
      <c r="H238" s="4">
        <v>114</v>
      </c>
      <c r="I238" s="4">
        <v>179</v>
      </c>
      <c r="J238" s="4">
        <v>233</v>
      </c>
      <c r="K238" s="4">
        <v>328</v>
      </c>
      <c r="L238" s="4">
        <v>270</v>
      </c>
      <c r="M238" s="4">
        <v>168</v>
      </c>
      <c r="N238" s="4">
        <v>143</v>
      </c>
      <c r="O238" s="4">
        <v>135</v>
      </c>
      <c r="P238" s="4">
        <v>113</v>
      </c>
      <c r="Q238" s="4">
        <v>154</v>
      </c>
      <c r="R238" s="4">
        <v>122</v>
      </c>
      <c r="S238" s="4">
        <v>149</v>
      </c>
      <c r="T238" s="4">
        <v>174</v>
      </c>
      <c r="U238" s="4">
        <v>205</v>
      </c>
      <c r="V238" s="4">
        <v>264</v>
      </c>
      <c r="W238" s="4">
        <v>280</v>
      </c>
      <c r="X238" s="4"/>
      <c r="Y238" s="19">
        <f t="shared" si="3"/>
        <v>23450</v>
      </c>
      <c r="Z238" s="4">
        <v>2.4860152100000001</v>
      </c>
      <c r="AA238" s="4">
        <v>2.3214330300000001</v>
      </c>
      <c r="AB238" s="4">
        <v>2.4153545099999998</v>
      </c>
      <c r="AC238" s="4">
        <v>2.5560177700000004</v>
      </c>
      <c r="AD238" s="4">
        <v>3.3299666600000002</v>
      </c>
      <c r="AE238" s="4">
        <v>2.67401519</v>
      </c>
      <c r="AF238" s="4">
        <v>4.1965542299999994</v>
      </c>
      <c r="AG238" s="4">
        <v>5.463228599999999</v>
      </c>
      <c r="AH238" s="4">
        <v>7.6919502999999985</v>
      </c>
      <c r="AI238" s="4">
        <v>6.3314768200000007</v>
      </c>
      <c r="AJ238" s="4">
        <v>3.939257749999999</v>
      </c>
      <c r="AK238" s="4">
        <v>3.3531790799999999</v>
      </c>
      <c r="AL238" s="4">
        <v>3.1656394799999998</v>
      </c>
      <c r="AM238" s="4">
        <v>2.64963623</v>
      </c>
      <c r="AN238" s="4">
        <v>3.6121725999999996</v>
      </c>
      <c r="AO238" s="4">
        <v>2.8613225599999996</v>
      </c>
      <c r="AP238" s="4">
        <v>3.4941194799999997</v>
      </c>
      <c r="AQ238" s="4">
        <v>4.0801869999999996</v>
      </c>
      <c r="AR238" s="4">
        <v>4.8074344699999996</v>
      </c>
      <c r="AS238" s="4">
        <v>6.1906179599999991</v>
      </c>
      <c r="AT238" s="4">
        <v>6.5662009700000006</v>
      </c>
      <c r="AU238" s="4"/>
      <c r="AV238" s="41">
        <f>+Datos!Z238/Datos!Z$305*100</f>
        <v>5.1792123229986456E-2</v>
      </c>
      <c r="AW238" s="41">
        <f>+Datos!AA238/Datos!AA$305*100</f>
        <v>5.8056767496446476E-2</v>
      </c>
      <c r="AX238" s="41">
        <f>+Datos!AB238/Datos!AB$305*100</f>
        <v>5.4650800027334648E-2</v>
      </c>
      <c r="AY238" s="41">
        <f>+Datos!AC238/Datos!AC$305*100</f>
        <v>5.1302911680925413E-2</v>
      </c>
      <c r="AZ238" s="41">
        <f>+Datos!AD238/Datos!AD$305*100</f>
        <v>6.237253370819662E-2</v>
      </c>
      <c r="BA238" s="41">
        <f>+Datos!AE238/Datos!AE$305*100</f>
        <v>4.9518469691683539E-2</v>
      </c>
      <c r="BB238" s="41">
        <f>+Datos!AF238/Datos!AF$305*100</f>
        <v>6.5353705599882905E-2</v>
      </c>
      <c r="BC238" s="41">
        <f>+Datos!AG238/Datos!AG$305*100</f>
        <v>6.8584154873439079E-2</v>
      </c>
      <c r="BD238" s="41">
        <f>+Datos!AH238/Datos!AH$305*100</f>
        <v>6.9825098436141902E-2</v>
      </c>
      <c r="BE238" s="41">
        <f>+Datos!AI238/Datos!AI$305*100</f>
        <v>6.7588121825807229E-2</v>
      </c>
      <c r="BF238" s="41">
        <f>+Datos!AJ238/Datos!AJ$305*100</f>
        <v>5.8679853004594724E-2</v>
      </c>
      <c r="BG238" s="41">
        <f>+Datos!AK238/Datos!AK$305*100</f>
        <v>5.5801388287027145E-2</v>
      </c>
      <c r="BH238" s="41">
        <f>+Datos!AL238/Datos!AL$305*100</f>
        <v>4.967339834081997E-2</v>
      </c>
      <c r="BI238" s="41">
        <f>+Datos!AM238/Datos!AM$305*100</f>
        <v>4.1775474871045833E-2</v>
      </c>
      <c r="BJ238" s="41">
        <f>+Datos!AN238/Datos!AN$305*100</f>
        <v>5.3134398745782144E-2</v>
      </c>
      <c r="BK238" s="41">
        <f>+Datos!AO238/Datos!AO$305*100</f>
        <v>4.1717867376922825E-2</v>
      </c>
      <c r="BL238" s="41">
        <f>+Datos!AP238/Datos!AP$305*100</f>
        <v>4.6080325521178481E-2</v>
      </c>
      <c r="BM238" s="41">
        <f>+Datos!AQ238/Datos!AQ$305*100</f>
        <v>5.1353227685622393E-2</v>
      </c>
      <c r="BN238" s="41">
        <f>+Datos!AR238/Datos!AR$305*100</f>
        <v>5.2508045281502096E-2</v>
      </c>
      <c r="BO238" s="41">
        <f>+Datos!AS238/Datos!AS$305*100</f>
        <v>5.9637152915589985E-2</v>
      </c>
      <c r="BP238" s="41">
        <f>+Datos!AT238/Datos!AT$305*100</f>
        <v>5.5086373477872326E-2</v>
      </c>
    </row>
    <row r="239" spans="1:68" thickBot="1" x14ac:dyDescent="0.3">
      <c r="A239" s="3">
        <v>236</v>
      </c>
      <c r="B239" s="19">
        <v>23550</v>
      </c>
      <c r="C239" s="4">
        <v>129</v>
      </c>
      <c r="D239" s="4">
        <v>105</v>
      </c>
      <c r="E239" s="4">
        <v>99</v>
      </c>
      <c r="F239" s="4">
        <v>118</v>
      </c>
      <c r="G239" s="4">
        <v>116</v>
      </c>
      <c r="H239" s="4">
        <v>142</v>
      </c>
      <c r="I239" s="4">
        <v>174</v>
      </c>
      <c r="J239" s="4">
        <v>242</v>
      </c>
      <c r="K239" s="4">
        <v>320</v>
      </c>
      <c r="L239" s="4">
        <v>241</v>
      </c>
      <c r="M239" s="4">
        <v>172</v>
      </c>
      <c r="N239" s="4">
        <v>134</v>
      </c>
      <c r="O239" s="4">
        <v>140</v>
      </c>
      <c r="P239" s="4">
        <v>140</v>
      </c>
      <c r="Q239" s="4">
        <v>160</v>
      </c>
      <c r="R239" s="4">
        <v>132</v>
      </c>
      <c r="S239" s="4">
        <v>168</v>
      </c>
      <c r="T239" s="4">
        <v>172</v>
      </c>
      <c r="U239" s="4">
        <v>225</v>
      </c>
      <c r="V239" s="4">
        <v>225</v>
      </c>
      <c r="W239" s="4">
        <v>294</v>
      </c>
      <c r="X239" s="4"/>
      <c r="Y239" s="19">
        <f t="shared" si="3"/>
        <v>23550</v>
      </c>
      <c r="Z239" s="4">
        <v>3.0382048300000002</v>
      </c>
      <c r="AA239" s="4">
        <v>2.4725181899999997</v>
      </c>
      <c r="AB239" s="4">
        <v>2.3317542200000001</v>
      </c>
      <c r="AC239" s="4">
        <v>2.7791892599999999</v>
      </c>
      <c r="AD239" s="4">
        <v>2.7319287599999997</v>
      </c>
      <c r="AE239" s="4">
        <v>3.3439611299999994</v>
      </c>
      <c r="AF239" s="4">
        <v>4.0979313500000005</v>
      </c>
      <c r="AG239" s="4">
        <v>5.6989499499999994</v>
      </c>
      <c r="AH239" s="4">
        <v>7.5353075399999989</v>
      </c>
      <c r="AI239" s="4">
        <v>5.6762938399999996</v>
      </c>
      <c r="AJ239" s="4">
        <v>4.0509272599999999</v>
      </c>
      <c r="AK239" s="4">
        <v>3.1553183200000001</v>
      </c>
      <c r="AL239" s="4">
        <v>3.2972936800000001</v>
      </c>
      <c r="AM239" s="4">
        <v>3.2966461900000001</v>
      </c>
      <c r="AN239" s="4">
        <v>3.7684934300000004</v>
      </c>
      <c r="AO239" s="4">
        <v>3.1092872699999998</v>
      </c>
      <c r="AP239" s="4">
        <v>3.9557765699999998</v>
      </c>
      <c r="AQ239" s="4">
        <v>4.0508862800000003</v>
      </c>
      <c r="AR239" s="4">
        <v>5.2990048599999993</v>
      </c>
      <c r="AS239" s="4">
        <v>5.2985037300000002</v>
      </c>
      <c r="AT239" s="4">
        <v>6.9236235199999996</v>
      </c>
      <c r="AU239" s="4"/>
      <c r="AV239" s="41">
        <f>+Datos!Z239/Datos!Z$305*100</f>
        <v>6.3296104673993547E-2</v>
      </c>
      <c r="AW239" s="41">
        <f>+Datos!AA239/Datos!AA$305*100</f>
        <v>6.1835259442123411E-2</v>
      </c>
      <c r="AX239" s="41">
        <f>+Datos!AB239/Datos!AB$305*100</f>
        <v>5.2759225638522804E-2</v>
      </c>
      <c r="AY239" s="41">
        <f>+Datos!AC239/Datos!AC$305*100</f>
        <v>5.5782280868241552E-2</v>
      </c>
      <c r="AZ239" s="41">
        <f>+Datos!AD239/Datos!AD$305*100</f>
        <v>5.1170878290863052E-2</v>
      </c>
      <c r="BA239" s="41">
        <f>+Datos!AE239/Datos!AE$305*100</f>
        <v>6.1924793279155912E-2</v>
      </c>
      <c r="BB239" s="41">
        <f>+Datos!AF239/Datos!AF$305*100</f>
        <v>6.3817833474400454E-2</v>
      </c>
      <c r="BC239" s="41">
        <f>+Datos!AG239/Datos!AG$305*100</f>
        <v>7.1543348192820988E-2</v>
      </c>
      <c r="BD239" s="41">
        <f>+Datos!AH239/Datos!AH$305*100</f>
        <v>6.8403144873037239E-2</v>
      </c>
      <c r="BE239" s="41">
        <f>+Datos!AI239/Datos!AI$305*100</f>
        <v>6.0594084205618085E-2</v>
      </c>
      <c r="BF239" s="41">
        <f>+Datos!AJ239/Datos!AJ$305*100</f>
        <v>6.0343301006161809E-2</v>
      </c>
      <c r="BG239" s="41">
        <f>+Datos!AK239/Datos!AK$305*100</f>
        <v>5.2508720394226653E-2</v>
      </c>
      <c r="BH239" s="41">
        <f>+Datos!AL239/Datos!AL$305*100</f>
        <v>5.1739240506726354E-2</v>
      </c>
      <c r="BI239" s="41">
        <f>+Datos!AM239/Datos!AM$305*100</f>
        <v>5.1976553803792902E-2</v>
      </c>
      <c r="BJ239" s="41">
        <f>+Datos!AN239/Datos!AN$305*100</f>
        <v>5.5433849584175535E-2</v>
      </c>
      <c r="BK239" s="41">
        <f>+Datos!AO239/Datos!AO$305*100</f>
        <v>4.5333174169155693E-2</v>
      </c>
      <c r="BL239" s="41">
        <f>+Datos!AP239/Datos!AP$305*100</f>
        <v>5.2168643081046247E-2</v>
      </c>
      <c r="BM239" s="41">
        <f>+Datos!AQ239/Datos!AQ$305*100</f>
        <v>5.0984448866045591E-2</v>
      </c>
      <c r="BN239" s="41">
        <f>+Datos!AR239/Datos!AR$305*100</f>
        <v>5.7877104487246332E-2</v>
      </c>
      <c r="BO239" s="41">
        <f>+Datos!AS239/Datos!AS$305*100</f>
        <v>5.1042994287735691E-2</v>
      </c>
      <c r="BP239" s="41">
        <f>+Datos!AT239/Datos!AT$305*100</f>
        <v>5.8084928071109744E-2</v>
      </c>
    </row>
    <row r="240" spans="1:68" thickBot="1" x14ac:dyDescent="0.3">
      <c r="A240" s="3">
        <v>237</v>
      </c>
      <c r="B240" s="19">
        <v>23650</v>
      </c>
      <c r="C240" s="4">
        <v>109</v>
      </c>
      <c r="D240" s="4">
        <v>99</v>
      </c>
      <c r="E240" s="4">
        <v>98</v>
      </c>
      <c r="F240" s="4">
        <v>122</v>
      </c>
      <c r="G240" s="4">
        <v>118</v>
      </c>
      <c r="H240" s="4">
        <v>144</v>
      </c>
      <c r="I240" s="4">
        <v>160</v>
      </c>
      <c r="J240" s="4">
        <v>207</v>
      </c>
      <c r="K240" s="4">
        <v>307</v>
      </c>
      <c r="L240" s="4">
        <v>263</v>
      </c>
      <c r="M240" s="4">
        <v>143</v>
      </c>
      <c r="N240" s="4">
        <v>125</v>
      </c>
      <c r="O240" s="4">
        <v>155</v>
      </c>
      <c r="P240" s="4">
        <v>123</v>
      </c>
      <c r="Q240" s="4">
        <v>167</v>
      </c>
      <c r="R240" s="4">
        <v>144</v>
      </c>
      <c r="S240" s="4">
        <v>182</v>
      </c>
      <c r="T240" s="4">
        <v>154</v>
      </c>
      <c r="U240" s="4">
        <v>220</v>
      </c>
      <c r="V240" s="4">
        <v>229</v>
      </c>
      <c r="W240" s="4">
        <v>282</v>
      </c>
      <c r="X240" s="4"/>
      <c r="Y240" s="19">
        <f t="shared" si="3"/>
        <v>23650</v>
      </c>
      <c r="Z240" s="4">
        <v>2.57784492</v>
      </c>
      <c r="AA240" s="4">
        <v>2.3419646000000003</v>
      </c>
      <c r="AB240" s="4">
        <v>2.3178217000000001</v>
      </c>
      <c r="AC240" s="4">
        <v>2.8859531700000001</v>
      </c>
      <c r="AD240" s="4">
        <v>2.7904452499999999</v>
      </c>
      <c r="AE240" s="4">
        <v>3.4054879899999997</v>
      </c>
      <c r="AF240" s="4">
        <v>3.7842541100000004</v>
      </c>
      <c r="AG240" s="4">
        <v>4.8962151</v>
      </c>
      <c r="AH240" s="4">
        <v>7.2617508399999995</v>
      </c>
      <c r="AI240" s="4">
        <v>6.219993510000001</v>
      </c>
      <c r="AJ240" s="4">
        <v>3.3821539899999999</v>
      </c>
      <c r="AK240" s="4">
        <v>2.9563295899999997</v>
      </c>
      <c r="AL240" s="4">
        <v>3.6666076299999997</v>
      </c>
      <c r="AM240" s="4">
        <v>2.9090022900000001</v>
      </c>
      <c r="AN240" s="4">
        <v>3.9499872799999998</v>
      </c>
      <c r="AO240" s="4">
        <v>3.4058726899999998</v>
      </c>
      <c r="AP240" s="4">
        <v>4.3036075600000006</v>
      </c>
      <c r="AQ240" s="4">
        <v>3.6421882699999997</v>
      </c>
      <c r="AR240" s="4">
        <v>5.2031443000000008</v>
      </c>
      <c r="AS240" s="4">
        <v>5.4155344099999994</v>
      </c>
      <c r="AT240" s="4">
        <v>6.66871189</v>
      </c>
      <c r="AU240" s="4"/>
      <c r="AV240" s="41">
        <f>+Datos!Z240/Datos!Z$305*100</f>
        <v>5.3705247348198877E-2</v>
      </c>
      <c r="AW240" s="41">
        <f>+Datos!AA240/Datos!AA$305*100</f>
        <v>5.8570241962615774E-2</v>
      </c>
      <c r="AX240" s="41">
        <f>+Datos!AB240/Datos!AB$305*100</f>
        <v>5.2443982736810286E-2</v>
      </c>
      <c r="AY240" s="41">
        <f>+Datos!AC240/Datos!AC$305*100</f>
        <v>5.792518437608387E-2</v>
      </c>
      <c r="AZ240" s="41">
        <f>+Datos!AD240/Datos!AD$305*100</f>
        <v>5.2266931830633447E-2</v>
      </c>
      <c r="BA240" s="41">
        <f>+Datos!AE240/Datos!AE$305*100</f>
        <v>6.3064171979594214E-2</v>
      </c>
      <c r="BB240" s="41">
        <f>+Datos!AF240/Datos!AF$305*100</f>
        <v>5.8932880517091994E-2</v>
      </c>
      <c r="BC240" s="41">
        <f>+Datos!AG240/Datos!AG$305*100</f>
        <v>6.1465993700514573E-2</v>
      </c>
      <c r="BD240" s="41">
        <f>+Datos!AH240/Datos!AH$305*100</f>
        <v>6.5919883442530317E-2</v>
      </c>
      <c r="BE240" s="41">
        <f>+Datos!AI240/Datos!AI$305*100</f>
        <v>6.6398044415427598E-2</v>
      </c>
      <c r="BF240" s="41">
        <f>+Datos!AJ240/Datos!AJ$305*100</f>
        <v>5.0381140704007898E-2</v>
      </c>
      <c r="BG240" s="41">
        <f>+Datos!AK240/Datos!AK$305*100</f>
        <v>4.9197281570782597E-2</v>
      </c>
      <c r="BH240" s="41">
        <f>+Datos!AL240/Datos!AL$305*100</f>
        <v>5.7534303105317541E-2</v>
      </c>
      <c r="BI240" s="41">
        <f>+Datos!AM240/Datos!AM$305*100</f>
        <v>4.5864768412269857E-2</v>
      </c>
      <c r="BJ240" s="41">
        <f>+Datos!AN240/Datos!AN$305*100</f>
        <v>5.8103590945872134E-2</v>
      </c>
      <c r="BK240" s="41">
        <f>+Datos!AO240/Datos!AO$305*100</f>
        <v>4.9657367250514881E-2</v>
      </c>
      <c r="BL240" s="41">
        <f>+Datos!AP240/Datos!AP$305*100</f>
        <v>5.6755826014342439E-2</v>
      </c>
      <c r="BM240" s="41">
        <f>+Datos!AQ240/Datos!AQ$305*100</f>
        <v>4.5840576302805025E-2</v>
      </c>
      <c r="BN240" s="41">
        <f>+Datos!AR240/Datos!AR$305*100</f>
        <v>5.6830090605601048E-2</v>
      </c>
      <c r="BO240" s="41">
        <f>+Datos!AS240/Datos!AS$305*100</f>
        <v>5.2170406220449328E-2</v>
      </c>
      <c r="BP240" s="41">
        <f>+Datos!AT240/Datos!AT$305*100</f>
        <v>5.5946376826913932E-2</v>
      </c>
    </row>
    <row r="241" spans="1:68" thickBot="1" x14ac:dyDescent="0.3">
      <c r="A241" s="3">
        <v>238</v>
      </c>
      <c r="B241" s="19">
        <v>23750</v>
      </c>
      <c r="C241" s="4">
        <v>125</v>
      </c>
      <c r="D241" s="4">
        <v>96</v>
      </c>
      <c r="E241" s="4">
        <v>96</v>
      </c>
      <c r="F241" s="4">
        <v>98</v>
      </c>
      <c r="G241" s="4">
        <v>130</v>
      </c>
      <c r="H241" s="4">
        <v>119</v>
      </c>
      <c r="I241" s="4">
        <v>177</v>
      </c>
      <c r="J241" s="4">
        <v>220</v>
      </c>
      <c r="K241" s="4">
        <v>292</v>
      </c>
      <c r="L241" s="4">
        <v>243</v>
      </c>
      <c r="M241" s="4">
        <v>156</v>
      </c>
      <c r="N241" s="4">
        <v>117</v>
      </c>
      <c r="O241" s="4">
        <v>124</v>
      </c>
      <c r="P241" s="4">
        <v>124</v>
      </c>
      <c r="Q241" s="4">
        <v>111</v>
      </c>
      <c r="R241" s="4">
        <v>135</v>
      </c>
      <c r="S241" s="4">
        <v>171</v>
      </c>
      <c r="T241" s="4">
        <v>175</v>
      </c>
      <c r="U241" s="4">
        <v>235</v>
      </c>
      <c r="V241" s="4">
        <v>252</v>
      </c>
      <c r="W241" s="4">
        <v>288</v>
      </c>
      <c r="X241" s="4"/>
      <c r="Y241" s="19">
        <f t="shared" si="3"/>
        <v>23750</v>
      </c>
      <c r="Z241" s="4">
        <v>2.9686483900000002</v>
      </c>
      <c r="AA241" s="4">
        <v>2.2796957299999998</v>
      </c>
      <c r="AB241" s="4">
        <v>2.2805457000000002</v>
      </c>
      <c r="AC241" s="4">
        <v>2.3273564700000002</v>
      </c>
      <c r="AD241" s="4">
        <v>3.0880310899999999</v>
      </c>
      <c r="AE241" s="4">
        <v>2.8263052100000006</v>
      </c>
      <c r="AF241" s="4">
        <v>4.2039745000000002</v>
      </c>
      <c r="AG241" s="4">
        <v>5.2249247099999998</v>
      </c>
      <c r="AH241" s="4">
        <v>6.9347862000000005</v>
      </c>
      <c r="AI241" s="4">
        <v>5.77108474</v>
      </c>
      <c r="AJ241" s="4">
        <v>3.7048044900000003</v>
      </c>
      <c r="AK241" s="4">
        <v>2.7785548700000002</v>
      </c>
      <c r="AL241" s="4">
        <v>2.9445345600000001</v>
      </c>
      <c r="AM241" s="4">
        <v>2.9453673199999999</v>
      </c>
      <c r="AN241" s="4">
        <v>2.63646694</v>
      </c>
      <c r="AO241" s="4">
        <v>3.20677586</v>
      </c>
      <c r="AP241" s="4">
        <v>4.0611827399999996</v>
      </c>
      <c r="AQ241" s="4">
        <v>4.1558469900000006</v>
      </c>
      <c r="AR241" s="4">
        <v>5.580275470000001</v>
      </c>
      <c r="AS241" s="4">
        <v>5.9844260199999999</v>
      </c>
      <c r="AT241" s="4">
        <v>6.8400415099999998</v>
      </c>
      <c r="AU241" s="4"/>
      <c r="AV241" s="41">
        <f>+Datos!Z241/Datos!Z$305*100</f>
        <v>6.1847008265641663E-2</v>
      </c>
      <c r="AW241" s="41">
        <f>+Datos!AA241/Datos!AA$305*100</f>
        <v>5.7012958482481745E-2</v>
      </c>
      <c r="AX241" s="41">
        <f>+Datos!AB241/Datos!AB$305*100</f>
        <v>5.1600560699430385E-2</v>
      </c>
      <c r="AY241" s="41">
        <f>+Datos!AC241/Datos!AC$305*100</f>
        <v>4.6713354199583806E-2</v>
      </c>
      <c r="AZ241" s="41">
        <f>+Datos!AD241/Datos!AD$305*100</f>
        <v>5.7840916417158397E-2</v>
      </c>
      <c r="BA241" s="41">
        <f>+Datos!AE241/Datos!AE$305*100</f>
        <v>5.2338636446127414E-2</v>
      </c>
      <c r="BB241" s="41">
        <f>+Datos!AF241/Datos!AF$305*100</f>
        <v>6.5469262820038662E-2</v>
      </c>
      <c r="BC241" s="41">
        <f>+Datos!AG241/Datos!AG$305*100</f>
        <v>6.5592540922175369E-2</v>
      </c>
      <c r="BD241" s="41">
        <f>+Datos!AH241/Datos!AH$305*100</f>
        <v>6.2951801579971003E-2</v>
      </c>
      <c r="BE241" s="41">
        <f>+Datos!AI241/Datos!AI$305*100</f>
        <v>6.1605971175959701E-2</v>
      </c>
      <c r="BF241" s="41">
        <f>+Datos!AJ241/Datos!AJ$305*100</f>
        <v>5.5187397393319237E-2</v>
      </c>
      <c r="BG241" s="41">
        <f>+Datos!AK241/Datos!AK$305*100</f>
        <v>4.6238872269738801E-2</v>
      </c>
      <c r="BH241" s="41">
        <f>+Datos!AL241/Datos!AL$305*100</f>
        <v>4.620394680167151E-2</v>
      </c>
      <c r="BI241" s="41">
        <f>+Datos!AM241/Datos!AM$305*100</f>
        <v>4.643811745533824E-2</v>
      </c>
      <c r="BJ241" s="41">
        <f>+Datos!AN241/Datos!AN$305*100</f>
        <v>3.8781946817832598E-2</v>
      </c>
      <c r="BK241" s="41">
        <f>+Datos!AO241/Datos!AO$305*100</f>
        <v>4.6754550467388641E-2</v>
      </c>
      <c r="BL241" s="41">
        <f>+Datos!AP241/Datos!AP$305*100</f>
        <v>5.3558735965202761E-2</v>
      </c>
      <c r="BM241" s="41">
        <f>+Datos!AQ241/Datos!AQ$305*100</f>
        <v>5.2305484210424309E-2</v>
      </c>
      <c r="BN241" s="41">
        <f>+Datos!AR241/Datos!AR$305*100</f>
        <v>6.0949214989926941E-2</v>
      </c>
      <c r="BO241" s="41">
        <f>+Datos!AS241/Datos!AS$305*100</f>
        <v>5.7650808364012755E-2</v>
      </c>
      <c r="BP241" s="41">
        <f>+Datos!AT241/Datos!AT$305*100</f>
        <v>5.7383726594041458E-2</v>
      </c>
    </row>
    <row r="242" spans="1:68" thickBot="1" x14ac:dyDescent="0.3">
      <c r="A242" s="3">
        <v>239</v>
      </c>
      <c r="B242" s="19">
        <v>23850</v>
      </c>
      <c r="C242" s="4">
        <v>106</v>
      </c>
      <c r="D242" s="4">
        <v>116</v>
      </c>
      <c r="E242" s="4">
        <v>95</v>
      </c>
      <c r="F242" s="4">
        <v>113</v>
      </c>
      <c r="G242" s="4">
        <v>131</v>
      </c>
      <c r="H242" s="4">
        <v>127</v>
      </c>
      <c r="I242" s="4">
        <v>168</v>
      </c>
      <c r="J242" s="4">
        <v>178</v>
      </c>
      <c r="K242" s="4">
        <v>276</v>
      </c>
      <c r="L242" s="4">
        <v>220</v>
      </c>
      <c r="M242" s="4">
        <v>146</v>
      </c>
      <c r="N242" s="4">
        <v>166</v>
      </c>
      <c r="O242" s="4">
        <v>141</v>
      </c>
      <c r="P242" s="4">
        <v>143</v>
      </c>
      <c r="Q242" s="4">
        <v>147</v>
      </c>
      <c r="R242" s="4">
        <v>119</v>
      </c>
      <c r="S242" s="4">
        <v>162</v>
      </c>
      <c r="T242" s="4">
        <v>177</v>
      </c>
      <c r="U242" s="4">
        <v>227</v>
      </c>
      <c r="V242" s="4">
        <v>233</v>
      </c>
      <c r="W242" s="4">
        <v>288</v>
      </c>
      <c r="X242" s="4"/>
      <c r="Y242" s="19">
        <f t="shared" si="3"/>
        <v>23850</v>
      </c>
      <c r="Z242" s="4">
        <v>2.5281612300000003</v>
      </c>
      <c r="AA242" s="4">
        <v>2.7663483700000002</v>
      </c>
      <c r="AB242" s="4">
        <v>2.2653626299999998</v>
      </c>
      <c r="AC242" s="4">
        <v>2.6951197599999999</v>
      </c>
      <c r="AD242" s="4">
        <v>3.1241484599999993</v>
      </c>
      <c r="AE242" s="4">
        <v>3.02874606</v>
      </c>
      <c r="AF242" s="4">
        <v>4.0065843600000006</v>
      </c>
      <c r="AG242" s="4">
        <v>4.2455859099999991</v>
      </c>
      <c r="AH242" s="4">
        <v>6.5832120199999995</v>
      </c>
      <c r="AI242" s="4">
        <v>5.2464736199999997</v>
      </c>
      <c r="AJ242" s="4">
        <v>3.4822756500000001</v>
      </c>
      <c r="AK242" s="4">
        <v>3.9591047500000003</v>
      </c>
      <c r="AL242" s="4">
        <v>3.3629784799999993</v>
      </c>
      <c r="AM242" s="4">
        <v>3.4105649100000002</v>
      </c>
      <c r="AN242" s="4">
        <v>3.5058355200000002</v>
      </c>
      <c r="AO242" s="4">
        <v>2.8381883200000004</v>
      </c>
      <c r="AP242" s="4">
        <v>3.8638878599999997</v>
      </c>
      <c r="AQ242" s="4">
        <v>4.2221124699999999</v>
      </c>
      <c r="AR242" s="4">
        <v>5.4132087800000015</v>
      </c>
      <c r="AS242" s="4">
        <v>5.5574016999999989</v>
      </c>
      <c r="AT242" s="4">
        <v>6.869092639999999</v>
      </c>
      <c r="AU242" s="4"/>
      <c r="AV242" s="41">
        <f>+Datos!Z242/Datos!Z$305*100</f>
        <v>5.2670167681489827E-2</v>
      </c>
      <c r="AW242" s="41">
        <f>+Datos!AA242/Datos!AA$305*100</f>
        <v>6.9183664596718389E-2</v>
      </c>
      <c r="AX242" s="41">
        <f>+Datos!AB242/Datos!AB$305*100</f>
        <v>5.1257022341423035E-2</v>
      </c>
      <c r="AY242" s="41">
        <f>+Datos!AC242/Datos!AC$305*100</f>
        <v>5.4094886443922061E-2</v>
      </c>
      <c r="AZ242" s="41">
        <f>+Datos!AD242/Datos!AD$305*100</f>
        <v>5.8517419249705195E-2</v>
      </c>
      <c r="BA242" s="41">
        <f>+Datos!AE242/Datos!AE$305*100</f>
        <v>5.6087516083226117E-2</v>
      </c>
      <c r="BB242" s="41">
        <f>+Datos!AF242/Datos!AF$305*100</f>
        <v>6.2395270112960123E-2</v>
      </c>
      <c r="BC242" s="41">
        <f>+Datos!AG242/Datos!AG$305*100</f>
        <v>5.3298139781288084E-2</v>
      </c>
      <c r="BD242" s="41">
        <f>+Datos!AH242/Datos!AH$305*100</f>
        <v>5.9760322076248019E-2</v>
      </c>
      <c r="BE242" s="41">
        <f>+Datos!AI242/Datos!AI$305*100</f>
        <v>5.6005780051871651E-2</v>
      </c>
      <c r="BF242" s="41">
        <f>+Datos!AJ242/Datos!AJ$305*100</f>
        <v>5.1872569969172388E-2</v>
      </c>
      <c r="BG242" s="41">
        <f>+Datos!AK242/Datos!AK$305*100</f>
        <v>6.5884802497265832E-2</v>
      </c>
      <c r="BH242" s="41">
        <f>+Datos!AL242/Datos!AL$305*100</f>
        <v>5.2769928699728373E-2</v>
      </c>
      <c r="BI242" s="41">
        <f>+Datos!AM242/Datos!AM$305*100</f>
        <v>5.377265266854224E-2</v>
      </c>
      <c r="BJ242" s="41">
        <f>+Datos!AN242/Datos!AN$305*100</f>
        <v>5.1570199734311283E-2</v>
      </c>
      <c r="BK242" s="41">
        <f>+Datos!AO242/Datos!AO$305*100</f>
        <v>4.1380571900461106E-2</v>
      </c>
      <c r="BL242" s="41">
        <f>+Datos!AP242/Datos!AP$305*100</f>
        <v>5.095681798669624E-2</v>
      </c>
      <c r="BM242" s="41">
        <f>+Datos!AQ242/Datos!AQ$305*100</f>
        <v>5.3139501445942448E-2</v>
      </c>
      <c r="BN242" s="41">
        <f>+Datos!AR242/Datos!AR$305*100</f>
        <v>5.9124469301079174E-2</v>
      </c>
      <c r="BO242" s="41">
        <f>+Datos!AS242/Datos!AS$305*100</f>
        <v>5.3537080972811263E-2</v>
      </c>
      <c r="BP242" s="41">
        <f>+Datos!AT242/Datos!AT$305*100</f>
        <v>5.7627447644378743E-2</v>
      </c>
    </row>
    <row r="243" spans="1:68" thickBot="1" x14ac:dyDescent="0.3">
      <c r="A243" s="3">
        <v>240</v>
      </c>
      <c r="B243" s="19">
        <v>23950</v>
      </c>
      <c r="C243" s="4">
        <v>104</v>
      </c>
      <c r="D243" s="4">
        <v>94</v>
      </c>
      <c r="E243" s="4">
        <v>107</v>
      </c>
      <c r="F243" s="4">
        <v>131</v>
      </c>
      <c r="G243" s="4">
        <v>114</v>
      </c>
      <c r="H243" s="4">
        <v>142</v>
      </c>
      <c r="I243" s="4">
        <v>174</v>
      </c>
      <c r="J243" s="4">
        <v>204</v>
      </c>
      <c r="K243" s="4">
        <v>297</v>
      </c>
      <c r="L243" s="4">
        <v>240</v>
      </c>
      <c r="M243" s="4">
        <v>146</v>
      </c>
      <c r="N243" s="4">
        <v>141</v>
      </c>
      <c r="O243" s="4">
        <v>142</v>
      </c>
      <c r="P243" s="4">
        <v>116</v>
      </c>
      <c r="Q243" s="4">
        <v>137</v>
      </c>
      <c r="R243" s="4">
        <v>136</v>
      </c>
      <c r="S243" s="4">
        <v>161</v>
      </c>
      <c r="T243" s="4">
        <v>156</v>
      </c>
      <c r="U243" s="4">
        <v>191</v>
      </c>
      <c r="V243" s="4">
        <v>249</v>
      </c>
      <c r="W243" s="4">
        <v>284</v>
      </c>
      <c r="X243" s="4"/>
      <c r="Y243" s="19">
        <f t="shared" si="3"/>
        <v>23950</v>
      </c>
      <c r="Z243" s="4">
        <v>2.4907373200000005</v>
      </c>
      <c r="AA243" s="4">
        <v>2.25121196</v>
      </c>
      <c r="AB243" s="4">
        <v>2.5624396099999998</v>
      </c>
      <c r="AC243" s="4">
        <v>3.1376845800000002</v>
      </c>
      <c r="AD243" s="4">
        <v>2.7300134200000001</v>
      </c>
      <c r="AE243" s="4">
        <v>3.4005721699999993</v>
      </c>
      <c r="AF243" s="4">
        <v>4.1674853299999999</v>
      </c>
      <c r="AG243" s="4">
        <v>4.8860009</v>
      </c>
      <c r="AH243" s="4">
        <v>7.1132757200000007</v>
      </c>
      <c r="AI243" s="4">
        <v>5.7473141000000014</v>
      </c>
      <c r="AJ243" s="4">
        <v>3.4972850300000009</v>
      </c>
      <c r="AK243" s="4">
        <v>3.3765266700000005</v>
      </c>
      <c r="AL243" s="4">
        <v>3.4008060300000005</v>
      </c>
      <c r="AM243" s="4">
        <v>2.7778344800000005</v>
      </c>
      <c r="AN243" s="4">
        <v>3.2807617100000002</v>
      </c>
      <c r="AO243" s="4">
        <v>3.2578466900000005</v>
      </c>
      <c r="AP243" s="4">
        <v>3.8574533600000001</v>
      </c>
      <c r="AQ243" s="4">
        <v>3.7365295599999997</v>
      </c>
      <c r="AR243" s="4">
        <v>4.5743649700000004</v>
      </c>
      <c r="AS243" s="4">
        <v>5.9636953900000007</v>
      </c>
      <c r="AT243" s="4">
        <v>6.8009676400000005</v>
      </c>
      <c r="AU243" s="4"/>
      <c r="AV243" s="41">
        <f>+Datos!Z243/Datos!Z$305*100</f>
        <v>5.1890500786986822E-2</v>
      </c>
      <c r="AW243" s="41">
        <f>+Datos!AA243/Datos!AA$305*100</f>
        <v>5.6300607279176851E-2</v>
      </c>
      <c r="AX243" s="41">
        <f>+Datos!AB243/Datos!AB$305*100</f>
        <v>5.7978807718884869E-2</v>
      </c>
      <c r="AY243" s="41">
        <f>+Datos!AC243/Datos!AC$305*100</f>
        <v>6.2977791774249489E-2</v>
      </c>
      <c r="AZ243" s="41">
        <f>+Datos!AD243/Datos!AD$305*100</f>
        <v>5.1135002673804289E-2</v>
      </c>
      <c r="BA243" s="41">
        <f>+Datos!AE243/Datos!AE$305*100</f>
        <v>6.2973138882777821E-2</v>
      </c>
      <c r="BB243" s="41">
        <f>+Datos!AF243/Datos!AF$305*100</f>
        <v>6.4901010310225604E-2</v>
      </c>
      <c r="BC243" s="41">
        <f>+Datos!AG243/Datos!AG$305*100</f>
        <v>6.1337766908996415E-2</v>
      </c>
      <c r="BD243" s="41">
        <f>+Datos!AH243/Datos!AH$305*100</f>
        <v>6.4572073138904479E-2</v>
      </c>
      <c r="BE243" s="41">
        <f>+Datos!AI243/Datos!AI$305*100</f>
        <v>6.1352221070277831E-2</v>
      </c>
      <c r="BF243" s="41">
        <f>+Datos!AJ243/Datos!AJ$305*100</f>
        <v>5.2096152244815605E-2</v>
      </c>
      <c r="BG243" s="41">
        <f>+Datos!AK243/Datos!AK$305*100</f>
        <v>5.6189923436529621E-2</v>
      </c>
      <c r="BH243" s="41">
        <f>+Datos!AL243/Datos!AL$305*100</f>
        <v>5.3363496909652065E-2</v>
      </c>
      <c r="BI243" s="41">
        <f>+Datos!AM243/Datos!AM$305*100</f>
        <v>4.3796711866052912E-2</v>
      </c>
      <c r="BJ243" s="41">
        <f>+Datos!AN243/Datos!AN$305*100</f>
        <v>4.8259405126165368E-2</v>
      </c>
      <c r="BK243" s="41">
        <f>+Datos!AO243/Datos!AO$305*100</f>
        <v>4.7499159321543617E-2</v>
      </c>
      <c r="BL243" s="41">
        <f>+Datos!AP243/Datos!AP$305*100</f>
        <v>5.0871960025695433E-2</v>
      </c>
      <c r="BM243" s="41">
        <f>+Datos!AQ243/Datos!AQ$305*100</f>
        <v>4.7027955642410135E-2</v>
      </c>
      <c r="BN243" s="41">
        <f>+Datos!AR243/Datos!AR$305*100</f>
        <v>4.9962399795098415E-2</v>
      </c>
      <c r="BO243" s="41">
        <f>+Datos!AS243/Datos!AS$305*100</f>
        <v>5.7451100393122803E-2</v>
      </c>
      <c r="BP243" s="41">
        <f>+Datos!AT243/Datos!AT$305*100</f>
        <v>5.7055920941141092E-2</v>
      </c>
    </row>
    <row r="244" spans="1:68" thickBot="1" x14ac:dyDescent="0.3">
      <c r="A244" s="3">
        <v>241</v>
      </c>
      <c r="B244" s="19">
        <v>24050</v>
      </c>
      <c r="C244" s="4">
        <v>103</v>
      </c>
      <c r="D244" s="4">
        <v>100</v>
      </c>
      <c r="E244" s="4">
        <v>99</v>
      </c>
      <c r="F244" s="4">
        <v>105</v>
      </c>
      <c r="G244" s="4">
        <v>120</v>
      </c>
      <c r="H244" s="4">
        <v>116</v>
      </c>
      <c r="I244" s="4">
        <v>166</v>
      </c>
      <c r="J244" s="4">
        <v>197</v>
      </c>
      <c r="K244" s="4">
        <v>282</v>
      </c>
      <c r="L244" s="4">
        <v>233</v>
      </c>
      <c r="M244" s="4">
        <v>161</v>
      </c>
      <c r="N244" s="4">
        <v>156</v>
      </c>
      <c r="O244" s="4">
        <v>112</v>
      </c>
      <c r="P244" s="4">
        <v>124</v>
      </c>
      <c r="Q244" s="4">
        <v>118</v>
      </c>
      <c r="R244" s="4">
        <v>135</v>
      </c>
      <c r="S244" s="4">
        <v>167</v>
      </c>
      <c r="T244" s="4">
        <v>194</v>
      </c>
      <c r="U244" s="4">
        <v>210</v>
      </c>
      <c r="V244" s="4">
        <v>251</v>
      </c>
      <c r="W244" s="4">
        <v>268</v>
      </c>
      <c r="X244" s="4"/>
      <c r="Y244" s="19">
        <f t="shared" si="3"/>
        <v>24050</v>
      </c>
      <c r="Z244" s="4">
        <v>2.4771791900000002</v>
      </c>
      <c r="AA244" s="4">
        <v>2.4052350799999997</v>
      </c>
      <c r="AB244" s="4">
        <v>2.3810613499999995</v>
      </c>
      <c r="AC244" s="4">
        <v>2.5247557399999998</v>
      </c>
      <c r="AD244" s="4">
        <v>2.8864194600000004</v>
      </c>
      <c r="AE244" s="4">
        <v>2.7893073399999997</v>
      </c>
      <c r="AF244" s="4">
        <v>3.9918702399999999</v>
      </c>
      <c r="AG244" s="4">
        <v>4.7387252200000001</v>
      </c>
      <c r="AH244" s="4">
        <v>6.7825156300000007</v>
      </c>
      <c r="AI244" s="4">
        <v>5.6044962699999994</v>
      </c>
      <c r="AJ244" s="4">
        <v>3.8725696600000004</v>
      </c>
      <c r="AK244" s="4">
        <v>3.7510494499999996</v>
      </c>
      <c r="AL244" s="4">
        <v>2.6937055399999998</v>
      </c>
      <c r="AM244" s="4">
        <v>2.98205031</v>
      </c>
      <c r="AN244" s="4">
        <v>2.8376003299999999</v>
      </c>
      <c r="AO244" s="4">
        <v>3.2464232300000004</v>
      </c>
      <c r="AP244" s="4">
        <v>4.0162563600000007</v>
      </c>
      <c r="AQ244" s="4">
        <v>4.66584748</v>
      </c>
      <c r="AR244" s="4">
        <v>5.0504573100000005</v>
      </c>
      <c r="AS244" s="4">
        <v>6.0369438900000008</v>
      </c>
      <c r="AT244" s="4">
        <v>6.4452794499999992</v>
      </c>
      <c r="AU244" s="4"/>
      <c r="AV244" s="41">
        <f>+Datos!Z244/Datos!Z$305*100</f>
        <v>5.1608038983493594E-2</v>
      </c>
      <c r="AW244" s="41">
        <f>+Datos!AA244/Datos!AA$305*100</f>
        <v>6.0152574728316338E-2</v>
      </c>
      <c r="AX244" s="41">
        <f>+Datos!AB244/Datos!AB$305*100</f>
        <v>5.3874868949016289E-2</v>
      </c>
      <c r="AY244" s="41">
        <f>+Datos!AC244/Datos!AC$305*100</f>
        <v>5.0675438279574041E-2</v>
      </c>
      <c r="AZ244" s="41">
        <f>+Datos!AD244/Datos!AD$305*100</f>
        <v>5.4064593867388662E-2</v>
      </c>
      <c r="BA244" s="41">
        <f>+Datos!AE244/Datos!AE$305*100</f>
        <v>5.1653495272994475E-2</v>
      </c>
      <c r="BB244" s="41">
        <f>+Datos!AF244/Datos!AF$305*100</f>
        <v>6.2166124434401497E-2</v>
      </c>
      <c r="BC244" s="41">
        <f>+Datos!AG244/Datos!AG$305*100</f>
        <v>5.9488900828925904E-2</v>
      </c>
      <c r="BD244" s="41">
        <f>+Datos!AH244/Datos!AH$305*100</f>
        <v>6.1569537378500891E-2</v>
      </c>
      <c r="BE244" s="41">
        <f>+Datos!AI244/Datos!AI$305*100</f>
        <v>5.9827649604984587E-2</v>
      </c>
      <c r="BF244" s="41">
        <f>+Datos!AJ244/Datos!AJ$305*100</f>
        <v>5.7686455880896208E-2</v>
      </c>
      <c r="BG244" s="41">
        <f>+Datos!AK244/Datos!AK$305*100</f>
        <v>6.2422483812969991E-2</v>
      </c>
      <c r="BH244" s="41">
        <f>+Datos!AL244/Datos!AL$305*100</f>
        <v>4.2268081740405118E-2</v>
      </c>
      <c r="BI244" s="41">
        <f>+Datos!AM244/Datos!AM$305*100</f>
        <v>4.7016479612976697E-2</v>
      </c>
      <c r="BJ244" s="41">
        <f>+Datos!AN244/Datos!AN$305*100</f>
        <v>4.1740582223391817E-2</v>
      </c>
      <c r="BK244" s="41">
        <f>+Datos!AO244/Datos!AO$305*100</f>
        <v>4.7332606135290618E-2</v>
      </c>
      <c r="BL244" s="41">
        <f>+Datos!AP244/Datos!AP$305*100</f>
        <v>5.2966248436731596E-2</v>
      </c>
      <c r="BM244" s="41">
        <f>+Datos!AQ244/Datos!AQ$305*100</f>
        <v>5.8724349640550177E-2</v>
      </c>
      <c r="BN244" s="41">
        <f>+Datos!AR244/Datos!AR$305*100</f>
        <v>5.5162403727111717E-2</v>
      </c>
      <c r="BO244" s="41">
        <f>+Datos!AS244/Datos!AS$305*100</f>
        <v>5.8156737863172339E-2</v>
      </c>
      <c r="BP244" s="41">
        <f>+Datos!AT244/Datos!AT$305*100</f>
        <v>5.4071916557856363E-2</v>
      </c>
    </row>
    <row r="245" spans="1:68" thickBot="1" x14ac:dyDescent="0.3">
      <c r="A245" s="3">
        <v>242</v>
      </c>
      <c r="B245" s="19">
        <v>24150</v>
      </c>
      <c r="C245" s="4">
        <v>103</v>
      </c>
      <c r="D245" s="4">
        <v>81</v>
      </c>
      <c r="E245" s="4">
        <v>115</v>
      </c>
      <c r="F245" s="4">
        <v>109</v>
      </c>
      <c r="G245" s="4">
        <v>140</v>
      </c>
      <c r="H245" s="4">
        <v>150</v>
      </c>
      <c r="I245" s="4">
        <v>138</v>
      </c>
      <c r="J245" s="4">
        <v>207</v>
      </c>
      <c r="K245" s="4">
        <v>285</v>
      </c>
      <c r="L245" s="4">
        <v>218</v>
      </c>
      <c r="M245" s="4">
        <v>169</v>
      </c>
      <c r="N245" s="4">
        <v>150</v>
      </c>
      <c r="O245" s="4">
        <v>127</v>
      </c>
      <c r="P245" s="4">
        <v>115</v>
      </c>
      <c r="Q245" s="4">
        <v>138</v>
      </c>
      <c r="R245" s="4">
        <v>131</v>
      </c>
      <c r="S245" s="4">
        <v>153</v>
      </c>
      <c r="T245" s="4">
        <v>165</v>
      </c>
      <c r="U245" s="4">
        <v>205</v>
      </c>
      <c r="V245" s="4">
        <v>247</v>
      </c>
      <c r="W245" s="4">
        <v>271</v>
      </c>
      <c r="X245" s="4"/>
      <c r="Y245" s="19">
        <f t="shared" si="3"/>
        <v>24150</v>
      </c>
      <c r="Z245" s="4">
        <v>2.4871976400000002</v>
      </c>
      <c r="AA245" s="4">
        <v>1.9562355099999997</v>
      </c>
      <c r="AB245" s="4">
        <v>2.7767776500000001</v>
      </c>
      <c r="AC245" s="4">
        <v>2.6326023599999999</v>
      </c>
      <c r="AD245" s="4">
        <v>3.3804300199999995</v>
      </c>
      <c r="AE245" s="4">
        <v>3.6225872000000003</v>
      </c>
      <c r="AF245" s="4">
        <v>3.33349962</v>
      </c>
      <c r="AG245" s="4">
        <v>4.9991681899999998</v>
      </c>
      <c r="AH245" s="4">
        <v>6.8821109799999993</v>
      </c>
      <c r="AI245" s="4">
        <v>5.2654396400000003</v>
      </c>
      <c r="AJ245" s="4">
        <v>4.0813404999999996</v>
      </c>
      <c r="AK245" s="4">
        <v>3.6222310900000001</v>
      </c>
      <c r="AL245" s="4">
        <v>3.0668486199999996</v>
      </c>
      <c r="AM245" s="4">
        <v>2.7775294399999999</v>
      </c>
      <c r="AN245" s="4">
        <v>3.3329405099999998</v>
      </c>
      <c r="AO245" s="4">
        <v>3.1636813000000004</v>
      </c>
      <c r="AP245" s="4">
        <v>3.6957747800000003</v>
      </c>
      <c r="AQ245" s="4">
        <v>3.9850319699999992</v>
      </c>
      <c r="AR245" s="4">
        <v>4.9510279500000003</v>
      </c>
      <c r="AS245" s="4">
        <v>5.9648376800000005</v>
      </c>
      <c r="AT245" s="4">
        <v>6.5444837200000006</v>
      </c>
      <c r="AU245" s="4"/>
      <c r="AV245" s="41">
        <f>+Datos!Z245/Datos!Z$305*100</f>
        <v>5.1816757254760114E-2</v>
      </c>
      <c r="AW245" s="41">
        <f>+Datos!AA245/Datos!AA$305*100</f>
        <v>4.8923535034031275E-2</v>
      </c>
      <c r="AX245" s="41">
        <f>+Datos!AB245/Datos!AB$305*100</f>
        <v>6.282850796528508E-2</v>
      </c>
      <c r="AY245" s="41">
        <f>+Datos!AC245/Datos!AC$305*100</f>
        <v>5.284007331689082E-2</v>
      </c>
      <c r="AZ245" s="41">
        <f>+Datos!AD245/Datos!AD$305*100</f>
        <v>6.3317746661958996E-2</v>
      </c>
      <c r="BA245" s="41">
        <f>+Datos!AE245/Datos!AE$305*100</f>
        <v>6.7084500918142054E-2</v>
      </c>
      <c r="BB245" s="41">
        <f>+Datos!AF245/Datos!AF$305*100</f>
        <v>5.1913198505908878E-2</v>
      </c>
      <c r="BC245" s="41">
        <f>+Datos!AG245/Datos!AG$305*100</f>
        <v>6.2758443858880478E-2</v>
      </c>
      <c r="BD245" s="41">
        <f>+Datos!AH245/Datos!AH$305*100</f>
        <v>6.2473632548945751E-2</v>
      </c>
      <c r="BE245" s="41">
        <f>+Datos!AI245/Datos!AI$305*100</f>
        <v>5.6208241137453055E-2</v>
      </c>
      <c r="BF245" s="41">
        <f>+Datos!AJ245/Datos!AJ$305*100</f>
        <v>6.0796341798578464E-2</v>
      </c>
      <c r="BG245" s="41">
        <f>+Datos!AK245/Datos!AK$305*100</f>
        <v>6.0278773872832224E-2</v>
      </c>
      <c r="BH245" s="41">
        <f>+Datos!AL245/Datos!AL$305*100</f>
        <v>4.8123228849879643E-2</v>
      </c>
      <c r="BI245" s="41">
        <f>+Datos!AM245/Datos!AM$305*100</f>
        <v>4.3791902454590907E-2</v>
      </c>
      <c r="BJ245" s="41">
        <f>+Datos!AN245/Datos!AN$305*100</f>
        <v>4.9026945737396521E-2</v>
      </c>
      <c r="BK245" s="41">
        <f>+Datos!AO245/Datos!AO$305*100</f>
        <v>4.612623502896885E-2</v>
      </c>
      <c r="BL245" s="41">
        <f>+Datos!AP245/Datos!AP$305*100</f>
        <v>4.873974856617147E-2</v>
      </c>
      <c r="BM245" s="41">
        <f>+Datos!AQ245/Datos!AQ$305*100</f>
        <v>5.0155606615553246E-2</v>
      </c>
      <c r="BN245" s="41">
        <f>+Datos!AR245/Datos!AR$305*100</f>
        <v>5.407641048689793E-2</v>
      </c>
      <c r="BO245" s="41">
        <f>+Datos!AS245/Datos!AS$305*100</f>
        <v>5.7462104613354791E-2</v>
      </c>
      <c r="BP245" s="41">
        <f>+Datos!AT245/Datos!AT$305*100</f>
        <v>5.4904179154262961E-2</v>
      </c>
    </row>
    <row r="246" spans="1:68" thickBot="1" x14ac:dyDescent="0.3">
      <c r="A246" s="3">
        <v>243</v>
      </c>
      <c r="B246" s="19">
        <v>24250</v>
      </c>
      <c r="C246" s="4">
        <v>119</v>
      </c>
      <c r="D246" s="4">
        <v>92</v>
      </c>
      <c r="E246" s="4">
        <v>101</v>
      </c>
      <c r="F246" s="4">
        <v>108</v>
      </c>
      <c r="G246" s="4">
        <v>128</v>
      </c>
      <c r="H246" s="4">
        <v>115</v>
      </c>
      <c r="I246" s="4">
        <v>148</v>
      </c>
      <c r="J246" s="4">
        <v>207</v>
      </c>
      <c r="K246" s="4">
        <v>298</v>
      </c>
      <c r="L246" s="4">
        <v>245</v>
      </c>
      <c r="M246" s="4">
        <v>162</v>
      </c>
      <c r="N246" s="4">
        <v>120</v>
      </c>
      <c r="O246" s="4">
        <v>127</v>
      </c>
      <c r="P246" s="4">
        <v>104</v>
      </c>
      <c r="Q246" s="4">
        <v>133</v>
      </c>
      <c r="R246" s="4">
        <v>129</v>
      </c>
      <c r="S246" s="4">
        <v>141</v>
      </c>
      <c r="T246" s="4">
        <v>171</v>
      </c>
      <c r="U246" s="4">
        <v>207</v>
      </c>
      <c r="V246" s="4">
        <v>249</v>
      </c>
      <c r="W246" s="4">
        <v>288</v>
      </c>
      <c r="X246" s="4"/>
      <c r="Y246" s="19">
        <f t="shared" si="3"/>
        <v>24250</v>
      </c>
      <c r="Z246" s="4">
        <v>2.8857739400000004</v>
      </c>
      <c r="AA246" s="4">
        <v>2.2310943599999997</v>
      </c>
      <c r="AB246" s="4">
        <v>2.4496645199999993</v>
      </c>
      <c r="AC246" s="4">
        <v>2.6188358599999999</v>
      </c>
      <c r="AD246" s="4">
        <v>3.1044626399999999</v>
      </c>
      <c r="AE246" s="4">
        <v>2.7882599800000003</v>
      </c>
      <c r="AF246" s="4">
        <v>3.5885301200000002</v>
      </c>
      <c r="AG246" s="4">
        <v>5.0197244200000002</v>
      </c>
      <c r="AH246" s="4">
        <v>7.2269575300000009</v>
      </c>
      <c r="AI246" s="4">
        <v>5.9414761300000007</v>
      </c>
      <c r="AJ246" s="4">
        <v>3.9289070999999995</v>
      </c>
      <c r="AK246" s="4">
        <v>2.9104765700000002</v>
      </c>
      <c r="AL246" s="4">
        <v>3.0799421799999998</v>
      </c>
      <c r="AM246" s="4">
        <v>2.5223184500000002</v>
      </c>
      <c r="AN246" s="4">
        <v>3.22508325</v>
      </c>
      <c r="AO246" s="4">
        <v>3.1283618999999998</v>
      </c>
      <c r="AP246" s="4">
        <v>3.4193900400000006</v>
      </c>
      <c r="AQ246" s="4">
        <v>4.1468625899999996</v>
      </c>
      <c r="AR246" s="4">
        <v>5.0192600599999997</v>
      </c>
      <c r="AS246" s="4">
        <v>6.0379739399999997</v>
      </c>
      <c r="AT246" s="4">
        <v>6.9838939500000015</v>
      </c>
      <c r="AU246" s="4"/>
      <c r="AV246" s="41">
        <f>+Datos!Z246/Datos!Z$305*100</f>
        <v>6.0120452567288818E-2</v>
      </c>
      <c r="AW246" s="41">
        <f>+Datos!AA246/Datos!AA$305*100</f>
        <v>5.5797485797448587E-2</v>
      </c>
      <c r="AX246" s="41">
        <f>+Datos!AB246/Datos!AB$305*100</f>
        <v>5.5427112360651648E-2</v>
      </c>
      <c r="AY246" s="41">
        <f>+Datos!AC246/Datos!AC$305*100</f>
        <v>5.2563760083882492E-2</v>
      </c>
      <c r="AZ246" s="41">
        <f>+Datos!AD246/Datos!AD$305*100</f>
        <v>5.8148690491464872E-2</v>
      </c>
      <c r="BA246" s="41">
        <f>+Datos!AE246/Datos!AE$305*100</f>
        <v>5.1634099846741777E-2</v>
      </c>
      <c r="BB246" s="41">
        <f>+Datos!AF246/Datos!AF$305*100</f>
        <v>5.588483506831568E-2</v>
      </c>
      <c r="BC246" s="41">
        <f>+Datos!AG246/Datos!AG$305*100</f>
        <v>6.3016502191261814E-2</v>
      </c>
      <c r="BD246" s="41">
        <f>+Datos!AH246/Datos!AH$305*100</f>
        <v>6.5604040749725992E-2</v>
      </c>
      <c r="BE246" s="41">
        <f>+Datos!AI246/Datos!AI$305*100</f>
        <v>6.3424888681747657E-2</v>
      </c>
      <c r="BF246" s="41">
        <f>+Datos!AJ246/Datos!AJ$305*100</f>
        <v>5.8525667962881736E-2</v>
      </c>
      <c r="BG246" s="41">
        <f>+Datos!AK246/Datos!AK$305*100</f>
        <v>4.843422594145045E-2</v>
      </c>
      <c r="BH246" s="41">
        <f>+Datos!AL246/Datos!AL$305*100</f>
        <v>4.8328685480582084E-2</v>
      </c>
      <c r="BI246" s="41">
        <f>+Datos!AM246/Datos!AM$305*100</f>
        <v>3.9768119801392623E-2</v>
      </c>
      <c r="BJ246" s="41">
        <f>+Datos!AN246/Datos!AN$305*100</f>
        <v>4.7440385155970405E-2</v>
      </c>
      <c r="BK246" s="41">
        <f>+Datos!AO246/Datos!AO$305*100</f>
        <v>4.5611280837634154E-2</v>
      </c>
      <c r="BL246" s="41">
        <f>+Datos!AP246/Datos!AP$305*100</f>
        <v>4.5094796279569561E-2</v>
      </c>
      <c r="BM246" s="41">
        <f>+Datos!AQ246/Datos!AQ$305*100</f>
        <v>5.2192406565007878E-2</v>
      </c>
      <c r="BN246" s="41">
        <f>+Datos!AR246/Datos!AR$305*100</f>
        <v>5.4821659276848123E-2</v>
      </c>
      <c r="BO246" s="41">
        <f>+Datos!AS246/Datos!AS$305*100</f>
        <v>5.8166660822359537E-2</v>
      </c>
      <c r="BP246" s="41">
        <f>+Datos!AT246/Datos!AT$305*100</f>
        <v>5.8590559779889445E-2</v>
      </c>
    </row>
    <row r="247" spans="1:68" thickBot="1" x14ac:dyDescent="0.3">
      <c r="A247" s="3">
        <v>244</v>
      </c>
      <c r="B247" s="19">
        <v>24350</v>
      </c>
      <c r="C247" s="4">
        <v>113</v>
      </c>
      <c r="D247" s="4">
        <v>83</v>
      </c>
      <c r="E247" s="4">
        <v>95</v>
      </c>
      <c r="F247" s="4">
        <v>104</v>
      </c>
      <c r="G247" s="4">
        <v>91</v>
      </c>
      <c r="H247" s="4">
        <v>137</v>
      </c>
      <c r="I247" s="4">
        <v>191</v>
      </c>
      <c r="J247" s="4">
        <v>176</v>
      </c>
      <c r="K247" s="4">
        <v>309</v>
      </c>
      <c r="L247" s="4">
        <v>241</v>
      </c>
      <c r="M247" s="4">
        <v>178</v>
      </c>
      <c r="N247" s="4">
        <v>136</v>
      </c>
      <c r="O247" s="4">
        <v>105</v>
      </c>
      <c r="P247" s="4">
        <v>121</v>
      </c>
      <c r="Q247" s="4">
        <v>120</v>
      </c>
      <c r="R247" s="4">
        <v>118</v>
      </c>
      <c r="S247" s="4">
        <v>143</v>
      </c>
      <c r="T247" s="4">
        <v>160</v>
      </c>
      <c r="U247" s="4">
        <v>192</v>
      </c>
      <c r="V247" s="4">
        <v>204</v>
      </c>
      <c r="W247" s="4">
        <v>268</v>
      </c>
      <c r="X247" s="4"/>
      <c r="Y247" s="19">
        <f t="shared" si="3"/>
        <v>24350</v>
      </c>
      <c r="Z247" s="4">
        <v>2.7512923299999996</v>
      </c>
      <c r="AA247" s="4">
        <v>2.0211274599999998</v>
      </c>
      <c r="AB247" s="4">
        <v>2.3135189600000001</v>
      </c>
      <c r="AC247" s="4">
        <v>2.5322388</v>
      </c>
      <c r="AD247" s="4">
        <v>2.2161809899999998</v>
      </c>
      <c r="AE247" s="4">
        <v>3.3358317899999999</v>
      </c>
      <c r="AF247" s="4">
        <v>4.6514197499999996</v>
      </c>
      <c r="AG247" s="4">
        <v>4.2858984699999993</v>
      </c>
      <c r="AH247" s="4">
        <v>7.5238573300000002</v>
      </c>
      <c r="AI247" s="4">
        <v>5.8682069899999991</v>
      </c>
      <c r="AJ247" s="4">
        <v>4.33420907</v>
      </c>
      <c r="AK247" s="4">
        <v>3.3115913600000004</v>
      </c>
      <c r="AL247" s="4">
        <v>2.5567707899999998</v>
      </c>
      <c r="AM247" s="4">
        <v>2.9459336600000001</v>
      </c>
      <c r="AN247" s="4">
        <v>2.9220378399999998</v>
      </c>
      <c r="AO247" s="4">
        <v>2.8730365100000004</v>
      </c>
      <c r="AP247" s="4">
        <v>3.4819703999999998</v>
      </c>
      <c r="AQ247" s="4">
        <v>3.8955160699999998</v>
      </c>
      <c r="AR247" s="4">
        <v>4.67502277</v>
      </c>
      <c r="AS247" s="4">
        <v>4.9669260599999996</v>
      </c>
      <c r="AT247" s="4">
        <v>6.5258844799999993</v>
      </c>
      <c r="AU247" s="4"/>
      <c r="AV247" s="41">
        <f>+Datos!Z247/Datos!Z$305*100</f>
        <v>5.7318744802481121E-2</v>
      </c>
      <c r="AW247" s="41">
        <f>+Datos!AA247/Datos!AA$305*100</f>
        <v>5.0546419177081921E-2</v>
      </c>
      <c r="AX247" s="41">
        <f>+Datos!AB247/Datos!AB$305*100</f>
        <v>5.2346627179960942E-2</v>
      </c>
      <c r="AY247" s="41">
        <f>+Datos!AC247/Datos!AC$305*100</f>
        <v>5.0825633935797143E-2</v>
      </c>
      <c r="AZ247" s="41">
        <f>+Datos!AD247/Datos!AD$305*100</f>
        <v>4.1510572812233359E-2</v>
      </c>
      <c r="BA247" s="41">
        <f>+Datos!AE247/Datos!AE$305*100</f>
        <v>6.1774250949438128E-2</v>
      </c>
      <c r="BB247" s="41">
        <f>+Datos!AF247/Datos!AF$305*100</f>
        <v>7.2437409432209568E-2</v>
      </c>
      <c r="BC247" s="41">
        <f>+Datos!AG247/Datos!AG$305*100</f>
        <v>5.3804214679633873E-2</v>
      </c>
      <c r="BD247" s="41">
        <f>+Datos!AH247/Datos!AH$305*100</f>
        <v>6.8299203478568729E-2</v>
      </c>
      <c r="BE247" s="41">
        <f>+Datos!AI247/Datos!AI$305*100</f>
        <v>6.2642745162758626E-2</v>
      </c>
      <c r="BF247" s="41">
        <f>+Datos!AJ247/Datos!AJ$305*100</f>
        <v>6.4563114997687382E-2</v>
      </c>
      <c r="BG247" s="41">
        <f>+Datos!AK247/Datos!AK$305*100</f>
        <v>5.5109312959009733E-2</v>
      </c>
      <c r="BH247" s="41">
        <f>+Datos!AL247/Datos!AL$305*100</f>
        <v>4.0119380213770567E-2</v>
      </c>
      <c r="BI247" s="41">
        <f>+Datos!AM247/Datos!AM$305*100</f>
        <v>4.64470466517957E-2</v>
      </c>
      <c r="BJ247" s="41">
        <f>+Datos!AN247/Datos!AN$305*100</f>
        <v>4.2982642562767896E-2</v>
      </c>
      <c r="BK247" s="41">
        <f>+Datos!AO247/Datos!AO$305*100</f>
        <v>4.1888655885492773E-2</v>
      </c>
      <c r="BL247" s="41">
        <f>+Datos!AP247/Datos!AP$305*100</f>
        <v>4.5920103878962962E-2</v>
      </c>
      <c r="BM247" s="41">
        <f>+Datos!AQ247/Datos!AQ$305*100</f>
        <v>4.9028959627514856E-2</v>
      </c>
      <c r="BN247" s="41">
        <f>+Datos!AR247/Datos!AR$305*100</f>
        <v>5.1061810375381655E-2</v>
      </c>
      <c r="BO247" s="41">
        <f>+Datos!AS247/Datos!AS$305*100</f>
        <v>4.7848749652231626E-2</v>
      </c>
      <c r="BP247" s="41">
        <f>+Datos!AT247/Datos!AT$305*100</f>
        <v>5.4748143010117253E-2</v>
      </c>
    </row>
    <row r="248" spans="1:68" thickBot="1" x14ac:dyDescent="0.3">
      <c r="A248" s="3">
        <v>245</v>
      </c>
      <c r="B248" s="19">
        <v>24450</v>
      </c>
      <c r="C248" s="4">
        <v>102</v>
      </c>
      <c r="D248" s="4">
        <v>87</v>
      </c>
      <c r="E248" s="4">
        <v>106</v>
      </c>
      <c r="F248" s="4">
        <v>128</v>
      </c>
      <c r="G248" s="4">
        <v>129</v>
      </c>
      <c r="H248" s="4">
        <v>141</v>
      </c>
      <c r="I248" s="4">
        <v>162</v>
      </c>
      <c r="J248" s="4">
        <v>185</v>
      </c>
      <c r="K248" s="4">
        <v>257</v>
      </c>
      <c r="L248" s="4">
        <v>233</v>
      </c>
      <c r="M248" s="4">
        <v>149</v>
      </c>
      <c r="N248" s="4">
        <v>132</v>
      </c>
      <c r="O248" s="4">
        <v>126</v>
      </c>
      <c r="P248" s="4">
        <v>125</v>
      </c>
      <c r="Q248" s="4">
        <v>141</v>
      </c>
      <c r="R248" s="4">
        <v>131</v>
      </c>
      <c r="S248" s="4">
        <v>127</v>
      </c>
      <c r="T248" s="4">
        <v>170</v>
      </c>
      <c r="U248" s="4">
        <v>212</v>
      </c>
      <c r="V248" s="4">
        <v>226</v>
      </c>
      <c r="W248" s="4">
        <v>294</v>
      </c>
      <c r="X248" s="4"/>
      <c r="Y248" s="19">
        <f t="shared" si="3"/>
        <v>24450</v>
      </c>
      <c r="Z248" s="4">
        <v>2.4934090099999997</v>
      </c>
      <c r="AA248" s="4">
        <v>2.1271245999999997</v>
      </c>
      <c r="AB248" s="4">
        <v>2.5915865800000004</v>
      </c>
      <c r="AC248" s="4">
        <v>3.1296146599999997</v>
      </c>
      <c r="AD248" s="4">
        <v>3.1539217599999998</v>
      </c>
      <c r="AE248" s="4">
        <v>3.4475162899999994</v>
      </c>
      <c r="AF248" s="4">
        <v>3.9605366199999996</v>
      </c>
      <c r="AG248" s="4">
        <v>4.5222974800000006</v>
      </c>
      <c r="AH248" s="4">
        <v>6.2831312300000004</v>
      </c>
      <c r="AI248" s="4">
        <v>5.6970225000000001</v>
      </c>
      <c r="AJ248" s="4">
        <v>3.6430272400000003</v>
      </c>
      <c r="AK248" s="4">
        <v>3.2274642599999996</v>
      </c>
      <c r="AL248" s="4">
        <v>3.0802031699999999</v>
      </c>
      <c r="AM248" s="4">
        <v>3.0563616699999998</v>
      </c>
      <c r="AN248" s="4">
        <v>3.44752459</v>
      </c>
      <c r="AO248" s="4">
        <v>3.20294933</v>
      </c>
      <c r="AP248" s="4">
        <v>3.105232</v>
      </c>
      <c r="AQ248" s="4">
        <v>4.1565638099999997</v>
      </c>
      <c r="AR248" s="4">
        <v>5.1833576199999998</v>
      </c>
      <c r="AS248" s="4">
        <v>5.5247707400000001</v>
      </c>
      <c r="AT248" s="4">
        <v>7.1880841599999989</v>
      </c>
      <c r="AU248" s="4"/>
      <c r="AV248" s="41">
        <f>+Datos!Z248/Datos!Z$305*100</f>
        <v>5.1946161145441469E-2</v>
      </c>
      <c r="AW248" s="41">
        <f>+Datos!AA248/Datos!AA$305*100</f>
        <v>5.3197303881806011E-2</v>
      </c>
      <c r="AX248" s="41">
        <f>+Datos!AB248/Datos!AB$305*100</f>
        <v>5.8638298995332218E-2</v>
      </c>
      <c r="AY248" s="41">
        <f>+Datos!AC248/Datos!AC$305*100</f>
        <v>6.2815817003224264E-2</v>
      </c>
      <c r="AZ248" s="41">
        <f>+Datos!AD248/Datos!AD$305*100</f>
        <v>5.9075093349017123E-2</v>
      </c>
      <c r="BA248" s="41">
        <f>+Datos!AE248/Datos!AE$305*100</f>
        <v>6.3842468642801645E-2</v>
      </c>
      <c r="BB248" s="41">
        <f>+Datos!AF248/Datos!AF$305*100</f>
        <v>6.1678160246492357E-2</v>
      </c>
      <c r="BC248" s="41">
        <f>+Datos!AG248/Datos!AG$305*100</f>
        <v>5.6771915191702459E-2</v>
      </c>
      <c r="BD248" s="41">
        <f>+Datos!AH248/Datos!AH$305*100</f>
        <v>5.7036283323612665E-2</v>
      </c>
      <c r="BE248" s="41">
        <f>+Datos!AI248/Datos!AI$305*100</f>
        <v>6.0815361363727581E-2</v>
      </c>
      <c r="BF248" s="41">
        <f>+Datos!AJ248/Datos!AJ$305*100</f>
        <v>5.4267152976962343E-2</v>
      </c>
      <c r="BG248" s="41">
        <f>+Datos!AK248/Datos!AK$305*100</f>
        <v>5.370932540673095E-2</v>
      </c>
      <c r="BH248" s="41">
        <f>+Datos!AL248/Datos!AL$305*100</f>
        <v>4.8332780785911349E-2</v>
      </c>
      <c r="BI248" s="41">
        <f>+Datos!AM248/Datos!AM$305*100</f>
        <v>4.8188109256761133E-2</v>
      </c>
      <c r="BJ248" s="41">
        <f>+Datos!AN248/Datos!AN$305*100</f>
        <v>5.0712456611555358E-2</v>
      </c>
      <c r="BK248" s="41">
        <f>+Datos!AO248/Datos!AO$305*100</f>
        <v>4.6698759948247091E-2</v>
      </c>
      <c r="BL248" s="41">
        <f>+Datos!AP248/Datos!AP$305*100</f>
        <v>4.0951691033410252E-2</v>
      </c>
      <c r="BM248" s="41">
        <f>+Datos!AQ248/Datos!AQ$305*100</f>
        <v>5.2314506105908404E-2</v>
      </c>
      <c r="BN248" s="41">
        <f>+Datos!AR248/Datos!AR$305*100</f>
        <v>5.6613975358291047E-2</v>
      </c>
      <c r="BO248" s="41">
        <f>+Datos!AS248/Datos!AS$305*100</f>
        <v>5.3222731490437061E-2</v>
      </c>
      <c r="BP248" s="41">
        <f>+Datos!AT248/Datos!AT$305*100</f>
        <v>6.0303589615554834E-2</v>
      </c>
    </row>
    <row r="249" spans="1:68" thickBot="1" x14ac:dyDescent="0.3">
      <c r="A249" s="3">
        <v>246</v>
      </c>
      <c r="B249" s="19">
        <v>24550</v>
      </c>
      <c r="C249" s="4">
        <v>92</v>
      </c>
      <c r="D249" s="4">
        <v>88</v>
      </c>
      <c r="E249" s="4">
        <v>84</v>
      </c>
      <c r="F249" s="4">
        <v>119</v>
      </c>
      <c r="G249" s="4">
        <v>104</v>
      </c>
      <c r="H249" s="4">
        <v>139</v>
      </c>
      <c r="I249" s="4">
        <v>168</v>
      </c>
      <c r="J249" s="4">
        <v>193</v>
      </c>
      <c r="K249" s="4">
        <v>257</v>
      </c>
      <c r="L249" s="4">
        <v>202</v>
      </c>
      <c r="M249" s="4">
        <v>155</v>
      </c>
      <c r="N249" s="4">
        <v>149</v>
      </c>
      <c r="O249" s="4">
        <v>139</v>
      </c>
      <c r="P249" s="4">
        <v>121</v>
      </c>
      <c r="Q249" s="4">
        <v>133</v>
      </c>
      <c r="R249" s="4">
        <v>137</v>
      </c>
      <c r="S249" s="4">
        <v>150</v>
      </c>
      <c r="T249" s="4">
        <v>181</v>
      </c>
      <c r="U249" s="4">
        <v>176</v>
      </c>
      <c r="V249" s="4">
        <v>232</v>
      </c>
      <c r="W249" s="4">
        <v>257</v>
      </c>
      <c r="X249" s="4"/>
      <c r="Y249" s="19">
        <f t="shared" si="3"/>
        <v>24550</v>
      </c>
      <c r="Z249" s="4">
        <v>2.2587737899999998</v>
      </c>
      <c r="AA249" s="4">
        <v>2.1602937899999999</v>
      </c>
      <c r="AB249" s="4">
        <v>2.0618876399999997</v>
      </c>
      <c r="AC249" s="4">
        <v>2.9210309399999996</v>
      </c>
      <c r="AD249" s="4">
        <v>2.5534104299999996</v>
      </c>
      <c r="AE249" s="4">
        <v>3.4121686200000001</v>
      </c>
      <c r="AF249" s="4">
        <v>4.1249268799999994</v>
      </c>
      <c r="AG249" s="4">
        <v>4.73836616</v>
      </c>
      <c r="AH249" s="4">
        <v>6.3086003899999996</v>
      </c>
      <c r="AI249" s="4">
        <v>4.9588764100000011</v>
      </c>
      <c r="AJ249" s="4">
        <v>3.8051630699999999</v>
      </c>
      <c r="AK249" s="4">
        <v>3.6589036699999999</v>
      </c>
      <c r="AL249" s="4">
        <v>3.4122865500000001</v>
      </c>
      <c r="AM249" s="4">
        <v>2.9711870699999992</v>
      </c>
      <c r="AN249" s="4">
        <v>3.2653284199999995</v>
      </c>
      <c r="AO249" s="4">
        <v>3.3635527800000005</v>
      </c>
      <c r="AP249" s="4">
        <v>3.68203499</v>
      </c>
      <c r="AQ249" s="4">
        <v>4.4436834699999999</v>
      </c>
      <c r="AR249" s="4">
        <v>4.3211069999999996</v>
      </c>
      <c r="AS249" s="4">
        <v>5.6952925400000014</v>
      </c>
      <c r="AT249" s="4">
        <v>6.3092897399999996</v>
      </c>
      <c r="AU249" s="4"/>
      <c r="AV249" s="41">
        <f>+Datos!Z249/Datos!Z$305*100</f>
        <v>4.7057914211371031E-2</v>
      </c>
      <c r="AW249" s="41">
        <f>+Datos!AA249/Datos!AA$305*100</f>
        <v>5.4026832852484732E-2</v>
      </c>
      <c r="AX249" s="41">
        <f>+Datos!AB249/Datos!AB$305*100</f>
        <v>4.6653113911826125E-2</v>
      </c>
      <c r="AY249" s="41">
        <f>+Datos!AC249/Datos!AC$305*100</f>
        <v>5.8629245105784412E-2</v>
      </c>
      <c r="AZ249" s="41">
        <f>+Datos!AD249/Datos!AD$305*100</f>
        <v>4.782710891046453E-2</v>
      </c>
      <c r="BA249" s="41">
        <f>+Datos!AE249/Datos!AE$305*100</f>
        <v>6.3187886525200965E-2</v>
      </c>
      <c r="BB249" s="41">
        <f>+Datos!AF249/Datos!AF$305*100</f>
        <v>6.4238239794309426E-2</v>
      </c>
      <c r="BC249" s="41">
        <f>+Datos!AG249/Datos!AG$305*100</f>
        <v>5.9484393269668936E-2</v>
      </c>
      <c r="BD249" s="41">
        <f>+Datos!AH249/Datos!AH$305*100</f>
        <v>5.7267484323973487E-2</v>
      </c>
      <c r="BE249" s="41">
        <f>+Datos!AI249/Datos!AI$305*100</f>
        <v>5.2935697696860802E-2</v>
      </c>
      <c r="BF249" s="41">
        <f>+Datos!AJ249/Datos!AJ$305*100</f>
        <v>5.6682355859073309E-2</v>
      </c>
      <c r="BG249" s="41">
        <f>+Datos!AK249/Datos!AK$305*100</f>
        <v>6.0889054692091972E-2</v>
      </c>
      <c r="BH249" s="41">
        <f>+Datos!AL249/Datos!AL$305*100</f>
        <v>5.3543642642203931E-2</v>
      </c>
      <c r="BI249" s="41">
        <f>+Datos!AM249/Datos!AM$305*100</f>
        <v>4.6845204399987114E-2</v>
      </c>
      <c r="BJ249" s="41">
        <f>+Datos!AN249/Datos!AN$305*100</f>
        <v>4.8032384251022436E-2</v>
      </c>
      <c r="BK249" s="41">
        <f>+Datos!AO249/Datos!AO$305*100</f>
        <v>4.9040346150739503E-2</v>
      </c>
      <c r="BL249" s="41">
        <f>+Datos!AP249/Datos!AP$305*100</f>
        <v>4.8558548696099303E-2</v>
      </c>
      <c r="BM249" s="41">
        <f>+Datos!AQ249/Datos!AQ$305*100</f>
        <v>5.5928193731744798E-2</v>
      </c>
      <c r="BN249" s="41">
        <f>+Datos!AR249/Datos!AR$305*100</f>
        <v>4.7196250606868009E-2</v>
      </c>
      <c r="BO249" s="41">
        <f>+Datos!AS249/Datos!AS$305*100</f>
        <v>5.486544870021328E-2</v>
      </c>
      <c r="BP249" s="41">
        <f>+Datos!AT249/Datos!AT$305*100</f>
        <v>5.293104682383E-2</v>
      </c>
    </row>
    <row r="250" spans="1:68" thickBot="1" x14ac:dyDescent="0.3">
      <c r="A250" s="3">
        <v>247</v>
      </c>
      <c r="B250" s="19">
        <v>24650</v>
      </c>
      <c r="C250" s="4">
        <v>112</v>
      </c>
      <c r="D250" s="4">
        <v>91</v>
      </c>
      <c r="E250" s="4">
        <v>103</v>
      </c>
      <c r="F250" s="4">
        <v>108</v>
      </c>
      <c r="G250" s="4">
        <v>111</v>
      </c>
      <c r="H250" s="4">
        <v>129</v>
      </c>
      <c r="I250" s="4">
        <v>170</v>
      </c>
      <c r="J250" s="4">
        <v>182</v>
      </c>
      <c r="K250" s="4">
        <v>300</v>
      </c>
      <c r="L250" s="4">
        <v>216</v>
      </c>
      <c r="M250" s="4">
        <v>149</v>
      </c>
      <c r="N250" s="4">
        <v>137</v>
      </c>
      <c r="O250" s="4">
        <v>118</v>
      </c>
      <c r="P250" s="4">
        <v>113</v>
      </c>
      <c r="Q250" s="4">
        <v>119</v>
      </c>
      <c r="R250" s="4">
        <v>138</v>
      </c>
      <c r="S250" s="4">
        <v>156</v>
      </c>
      <c r="T250" s="4">
        <v>151</v>
      </c>
      <c r="U250" s="4">
        <v>189</v>
      </c>
      <c r="V250" s="4">
        <v>223</v>
      </c>
      <c r="W250" s="4">
        <v>268</v>
      </c>
      <c r="X250" s="4"/>
      <c r="Y250" s="19">
        <f t="shared" si="3"/>
        <v>24650</v>
      </c>
      <c r="Z250" s="4">
        <v>2.7610510000000001</v>
      </c>
      <c r="AA250" s="4">
        <v>2.2426819000000005</v>
      </c>
      <c r="AB250" s="4">
        <v>2.5385820400000001</v>
      </c>
      <c r="AC250" s="4">
        <v>2.6619624900000001</v>
      </c>
      <c r="AD250" s="4">
        <v>2.7362944700000003</v>
      </c>
      <c r="AE250" s="4">
        <v>3.1799008500000006</v>
      </c>
      <c r="AF250" s="4">
        <v>4.1905670900000001</v>
      </c>
      <c r="AG250" s="4">
        <v>4.4868885399999998</v>
      </c>
      <c r="AH250" s="4">
        <v>7.3950352000000006</v>
      </c>
      <c r="AI250" s="4">
        <v>5.3243816700000002</v>
      </c>
      <c r="AJ250" s="4">
        <v>3.6732063900000003</v>
      </c>
      <c r="AK250" s="4">
        <v>3.3768011699999998</v>
      </c>
      <c r="AL250" s="4">
        <v>2.9086667599999996</v>
      </c>
      <c r="AM250" s="4">
        <v>2.7858489699999995</v>
      </c>
      <c r="AN250" s="4">
        <v>2.9329979599999998</v>
      </c>
      <c r="AO250" s="4">
        <v>3.40147691</v>
      </c>
      <c r="AP250" s="4">
        <v>3.8453100299999994</v>
      </c>
      <c r="AQ250" s="4">
        <v>3.7223845499999997</v>
      </c>
      <c r="AR250" s="4">
        <v>4.6590591300000002</v>
      </c>
      <c r="AS250" s="4">
        <v>5.4967524700000006</v>
      </c>
      <c r="AT250" s="4">
        <v>6.6055730499999994</v>
      </c>
      <c r="AU250" s="4"/>
      <c r="AV250" s="41">
        <f>+Datos!Z250/Datos!Z$305*100</f>
        <v>5.752205097581737E-2</v>
      </c>
      <c r="AW250" s="41">
        <f>+Datos!AA250/Datos!AA$305*100</f>
        <v>5.6087278829141524E-2</v>
      </c>
      <c r="AX250" s="41">
        <f>+Datos!AB250/Datos!AB$305*100</f>
        <v>5.7438996572400987E-2</v>
      </c>
      <c r="AY250" s="41">
        <f>+Datos!AC250/Datos!AC$305*100</f>
        <v>5.3429372880457821E-2</v>
      </c>
      <c r="AZ250" s="41">
        <f>+Datos!AD250/Datos!AD$305*100</f>
        <v>5.1252650999703109E-2</v>
      </c>
      <c r="BA250" s="41">
        <f>+Datos!AE250/Datos!AE$305*100</f>
        <v>5.8886660200043135E-2</v>
      </c>
      <c r="BB250" s="41">
        <f>+Datos!AF250/Datos!AF$305*100</f>
        <v>6.5260466775004133E-2</v>
      </c>
      <c r="BC250" s="41">
        <f>+Datos!AG250/Datos!AG$305*100</f>
        <v>5.6327399246522282E-2</v>
      </c>
      <c r="BD250" s="41">
        <f>+Datos!AH250/Datos!AH$305*100</f>
        <v>6.7129796818725468E-2</v>
      </c>
      <c r="BE250" s="41">
        <f>+Datos!AI250/Datos!AI$305*100</f>
        <v>5.6837443647002862E-2</v>
      </c>
      <c r="BF250" s="41">
        <f>+Datos!AJ250/Datos!AJ$305*100</f>
        <v>5.4716706724950437E-2</v>
      </c>
      <c r="BG250" s="41">
        <f>+Datos!AK250/Datos!AK$305*100</f>
        <v>5.6194491483961412E-2</v>
      </c>
      <c r="BH250" s="41">
        <f>+Datos!AL250/Datos!AL$305*100</f>
        <v>4.5641129864283272E-2</v>
      </c>
      <c r="BI250" s="41">
        <f>+Datos!AM250/Datos!AM$305*100</f>
        <v>4.3923072278025083E-2</v>
      </c>
      <c r="BJ250" s="41">
        <f>+Datos!AN250/Datos!AN$305*100</f>
        <v>4.314386392477635E-2</v>
      </c>
      <c r="BK250" s="41">
        <f>+Datos!AO250/Datos!AO$305*100</f>
        <v>4.9593277109255825E-2</v>
      </c>
      <c r="BL250" s="41">
        <f>+Datos!AP250/Datos!AP$305*100</f>
        <v>5.0711814214278839E-2</v>
      </c>
      <c r="BM250" s="41">
        <f>+Datos!AQ250/Datos!AQ$305*100</f>
        <v>4.6849926566991426E-2</v>
      </c>
      <c r="BN250" s="41">
        <f>+Datos!AR250/Datos!AR$305*100</f>
        <v>5.0887451361814572E-2</v>
      </c>
      <c r="BO250" s="41">
        <f>+Datos!AS250/Datos!AS$305*100</f>
        <v>5.2952818234084181E-2</v>
      </c>
      <c r="BP250" s="41">
        <f>+Datos!AT250/Datos!AT$305*100</f>
        <v>5.5416680928617415E-2</v>
      </c>
    </row>
    <row r="251" spans="1:68" thickBot="1" x14ac:dyDescent="0.3">
      <c r="A251" s="3">
        <v>248</v>
      </c>
      <c r="B251" s="19">
        <v>24750</v>
      </c>
      <c r="C251" s="4">
        <v>112</v>
      </c>
      <c r="D251" s="4">
        <v>84</v>
      </c>
      <c r="E251" s="4">
        <v>98</v>
      </c>
      <c r="F251" s="4">
        <v>119</v>
      </c>
      <c r="G251" s="4">
        <v>125</v>
      </c>
      <c r="H251" s="4">
        <v>129</v>
      </c>
      <c r="I251" s="4">
        <v>138</v>
      </c>
      <c r="J251" s="4">
        <v>195</v>
      </c>
      <c r="K251" s="4">
        <v>266</v>
      </c>
      <c r="L251" s="4">
        <v>237</v>
      </c>
      <c r="M251" s="4">
        <v>151</v>
      </c>
      <c r="N251" s="4">
        <v>131</v>
      </c>
      <c r="O251" s="4">
        <v>116</v>
      </c>
      <c r="P251" s="4">
        <v>108</v>
      </c>
      <c r="Q251" s="4">
        <v>138</v>
      </c>
      <c r="R251" s="4">
        <v>116</v>
      </c>
      <c r="S251" s="4">
        <v>166</v>
      </c>
      <c r="T251" s="4">
        <v>151</v>
      </c>
      <c r="U251" s="4">
        <v>194</v>
      </c>
      <c r="V251" s="4">
        <v>232</v>
      </c>
      <c r="W251" s="4">
        <v>273</v>
      </c>
      <c r="X251" s="4"/>
      <c r="Y251" s="19">
        <f t="shared" si="3"/>
        <v>24750</v>
      </c>
      <c r="Z251" s="4">
        <v>2.7726234400000003</v>
      </c>
      <c r="AA251" s="4">
        <v>2.07841802</v>
      </c>
      <c r="AB251" s="4">
        <v>2.4258021999999997</v>
      </c>
      <c r="AC251" s="4">
        <v>2.9450833300000001</v>
      </c>
      <c r="AD251" s="4">
        <v>3.0933017399999998</v>
      </c>
      <c r="AE251" s="4">
        <v>3.1924659300000005</v>
      </c>
      <c r="AF251" s="4">
        <v>3.4153659599999999</v>
      </c>
      <c r="AG251" s="4">
        <v>4.8265756399999997</v>
      </c>
      <c r="AH251" s="4">
        <v>6.5836696499999992</v>
      </c>
      <c r="AI251" s="4">
        <v>5.8654503299999998</v>
      </c>
      <c r="AJ251" s="4">
        <v>3.7372879400000003</v>
      </c>
      <c r="AK251" s="4">
        <v>3.2419219199999998</v>
      </c>
      <c r="AL251" s="4">
        <v>2.8714810600000003</v>
      </c>
      <c r="AM251" s="4">
        <v>2.6724595400000002</v>
      </c>
      <c r="AN251" s="4">
        <v>3.4154857599999997</v>
      </c>
      <c r="AO251" s="4">
        <v>2.8715280500000002</v>
      </c>
      <c r="AP251" s="4">
        <v>4.1083049500000008</v>
      </c>
      <c r="AQ251" s="4">
        <v>3.7375677699999996</v>
      </c>
      <c r="AR251" s="4">
        <v>4.8007254000000001</v>
      </c>
      <c r="AS251" s="4">
        <v>5.74140403</v>
      </c>
      <c r="AT251" s="4">
        <v>6.7571031600000007</v>
      </c>
      <c r="AU251" s="4"/>
      <c r="AV251" s="41">
        <f>+Datos!Z251/Datos!Z$305*100</f>
        <v>5.7763144126068706E-2</v>
      </c>
      <c r="AW251" s="41">
        <f>+Datos!AA251/Datos!AA$305*100</f>
        <v>5.1979199997668958E-2</v>
      </c>
      <c r="AX251" s="41">
        <f>+Datos!AB251/Datos!AB$305*100</f>
        <v>5.4887193738723035E-2</v>
      </c>
      <c r="AY251" s="41">
        <f>+Datos!AC251/Datos!AC$305*100</f>
        <v>5.9112010779156558E-2</v>
      </c>
      <c r="AZ251" s="41">
        <f>+Datos!AD251/Datos!AD$305*100</f>
        <v>5.7939639265869779E-2</v>
      </c>
      <c r="BA251" s="41">
        <f>+Datos!AE251/Datos!AE$305*100</f>
        <v>5.9119345315475691E-2</v>
      </c>
      <c r="BB251" s="41">
        <f>+Datos!AF251/Datos!AF$305*100</f>
        <v>5.3188117973088006E-2</v>
      </c>
      <c r="BC251" s="41">
        <f>+Datos!AG251/Datos!AG$305*100</f>
        <v>6.0591755432333257E-2</v>
      </c>
      <c r="BD251" s="41">
        <f>+Datos!AH251/Datos!AH$305*100</f>
        <v>5.9764476297030925E-2</v>
      </c>
      <c r="BE251" s="41">
        <f>+Datos!AI251/Datos!AI$305*100</f>
        <v>6.2613317988465936E-2</v>
      </c>
      <c r="BF251" s="41">
        <f>+Datos!AJ251/Datos!AJ$305*100</f>
        <v>5.5671276385772087E-2</v>
      </c>
      <c r="BG251" s="41">
        <f>+Datos!AK251/Datos!AK$305*100</f>
        <v>5.3949920221422996E-2</v>
      </c>
      <c r="BH251" s="41">
        <f>+Datos!AL251/Datos!AL$305*100</f>
        <v>4.5057633196279187E-2</v>
      </c>
      <c r="BI251" s="41">
        <f>+Datos!AM251/Datos!AM$305*100</f>
        <v>4.2135318461114457E-2</v>
      </c>
      <c r="BJ251" s="41">
        <f>+Datos!AN251/Datos!AN$305*100</f>
        <v>5.0241171278022759E-2</v>
      </c>
      <c r="BK251" s="41">
        <f>+Datos!AO251/Datos!AO$305*100</f>
        <v>4.1866662652327406E-2</v>
      </c>
      <c r="BL251" s="41">
        <f>+Datos!AP251/Datos!AP$305*100</f>
        <v>5.4180182022930977E-2</v>
      </c>
      <c r="BM251" s="41">
        <f>+Datos!AQ251/Datos!AQ$305*100</f>
        <v>4.7041022551969791E-2</v>
      </c>
      <c r="BN251" s="41">
        <f>+Datos!AR251/Datos!AR$305*100</f>
        <v>5.243476708009237E-2</v>
      </c>
      <c r="BO251" s="41">
        <f>+Datos!AS251/Datos!AS$305*100</f>
        <v>5.5309662508602711E-2</v>
      </c>
      <c r="BP251" s="41">
        <f>+Datos!AT251/Datos!AT$305*100</f>
        <v>5.6687925027106095E-2</v>
      </c>
    </row>
    <row r="252" spans="1:68" thickBot="1" x14ac:dyDescent="0.3">
      <c r="A252" s="3">
        <v>249</v>
      </c>
      <c r="B252" s="19">
        <v>24850</v>
      </c>
      <c r="C252" s="4">
        <v>95</v>
      </c>
      <c r="D252" s="4">
        <v>91</v>
      </c>
      <c r="E252" s="4">
        <v>94</v>
      </c>
      <c r="F252" s="4">
        <v>96</v>
      </c>
      <c r="G252" s="4">
        <v>117</v>
      </c>
      <c r="H252" s="4">
        <v>132</v>
      </c>
      <c r="I252" s="4">
        <v>136</v>
      </c>
      <c r="J252" s="4">
        <v>198</v>
      </c>
      <c r="K252" s="4">
        <v>269</v>
      </c>
      <c r="L252" s="4">
        <v>214</v>
      </c>
      <c r="M252" s="4">
        <v>130</v>
      </c>
      <c r="N252" s="4">
        <v>125</v>
      </c>
      <c r="O252" s="4">
        <v>137</v>
      </c>
      <c r="P252" s="4">
        <v>115</v>
      </c>
      <c r="Q252" s="4">
        <v>130</v>
      </c>
      <c r="R252" s="4">
        <v>138</v>
      </c>
      <c r="S252" s="4">
        <v>168</v>
      </c>
      <c r="T252" s="4">
        <v>160</v>
      </c>
      <c r="U252" s="4">
        <v>221</v>
      </c>
      <c r="V252" s="4">
        <v>239</v>
      </c>
      <c r="W252" s="4">
        <v>261</v>
      </c>
      <c r="X252" s="4"/>
      <c r="Y252" s="19">
        <f t="shared" si="3"/>
        <v>24850</v>
      </c>
      <c r="Z252" s="4">
        <v>2.3605287499999998</v>
      </c>
      <c r="AA252" s="4">
        <v>2.2615425999999998</v>
      </c>
      <c r="AB252" s="4">
        <v>2.3363147899999999</v>
      </c>
      <c r="AC252" s="4">
        <v>2.38571445</v>
      </c>
      <c r="AD252" s="4">
        <v>2.9069503999999995</v>
      </c>
      <c r="AE252" s="4">
        <v>3.2807268599999997</v>
      </c>
      <c r="AF252" s="4">
        <v>3.3797644600000001</v>
      </c>
      <c r="AG252" s="4">
        <v>4.9206790400000004</v>
      </c>
      <c r="AH252" s="4">
        <v>6.6851512300000007</v>
      </c>
      <c r="AI252" s="4">
        <v>5.3182960599999998</v>
      </c>
      <c r="AJ252" s="4">
        <v>3.2296845300000001</v>
      </c>
      <c r="AK252" s="4">
        <v>3.1065556600000002</v>
      </c>
      <c r="AL252" s="4">
        <v>3.4045916099999998</v>
      </c>
      <c r="AM252" s="4">
        <v>2.8574696799999999</v>
      </c>
      <c r="AN252" s="4">
        <v>3.2306587600000003</v>
      </c>
      <c r="AO252" s="4">
        <v>3.4295029899999996</v>
      </c>
      <c r="AP252" s="4">
        <v>4.1748473000000006</v>
      </c>
      <c r="AQ252" s="4">
        <v>3.9757773300000006</v>
      </c>
      <c r="AR252" s="4">
        <v>5.4922889100000001</v>
      </c>
      <c r="AS252" s="4">
        <v>5.9392319500000008</v>
      </c>
      <c r="AT252" s="4">
        <v>6.48613135</v>
      </c>
      <c r="AU252" s="4"/>
      <c r="AV252" s="41">
        <f>+Datos!Z252/Datos!Z$305*100</f>
        <v>4.9177814928946413E-2</v>
      </c>
      <c r="AW252" s="41">
        <f>+Datos!AA252/Datos!AA$305*100</f>
        <v>5.6558966472321212E-2</v>
      </c>
      <c r="AX252" s="41">
        <f>+Datos!AB252/Datos!AB$305*100</f>
        <v>5.2862414962511796E-2</v>
      </c>
      <c r="AY252" s="41">
        <f>+Datos!AC252/Datos!AC$305*100</f>
        <v>4.7884681851901811E-2</v>
      </c>
      <c r="AZ252" s="41">
        <f>+Datos!AD252/Datos!AD$305*100</f>
        <v>5.4449152296334277E-2</v>
      </c>
      <c r="BA252" s="41">
        <f>+Datos!AE252/Datos!AE$305*100</f>
        <v>6.0753796085803877E-2</v>
      </c>
      <c r="BB252" s="41">
        <f>+Datos!AF252/Datos!AF$305*100</f>
        <v>5.2633689310333846E-2</v>
      </c>
      <c r="BC252" s="41">
        <f>+Datos!AG252/Datos!AG$305*100</f>
        <v>6.1773108553767206E-2</v>
      </c>
      <c r="BD252" s="41">
        <f>+Datos!AH252/Datos!AH$305*100</f>
        <v>6.0685694068413988E-2</v>
      </c>
      <c r="BE252" s="41">
        <f>+Datos!AI252/Datos!AI$305*100</f>
        <v>5.6772480138210547E-2</v>
      </c>
      <c r="BF252" s="41">
        <f>+Datos!AJ252/Datos!AJ$305*100</f>
        <v>4.8109929712422006E-2</v>
      </c>
      <c r="BG252" s="41">
        <f>+Datos!AK252/Datos!AK$305*100</f>
        <v>5.1697244460597647E-2</v>
      </c>
      <c r="BH252" s="41">
        <f>+Datos!AL252/Datos!AL$305*100</f>
        <v>5.3422898058923488E-2</v>
      </c>
      <c r="BI252" s="41">
        <f>+Datos!AM252/Datos!AM$305*100</f>
        <v>4.5052279803562086E-2</v>
      </c>
      <c r="BJ252" s="41">
        <f>+Datos!AN252/Datos!AN$305*100</f>
        <v>4.7522399889029149E-2</v>
      </c>
      <c r="BK252" s="41">
        <f>+Datos!AO252/Datos!AO$305*100</f>
        <v>5.0001895244407638E-2</v>
      </c>
      <c r="BL252" s="41">
        <f>+Datos!AP252/Datos!AP$305*100</f>
        <v>5.5057740207903001E-2</v>
      </c>
      <c r="BM252" s="41">
        <f>+Datos!AQ252/Datos!AQ$305*100</f>
        <v>5.0039127729887362E-2</v>
      </c>
      <c r="BN252" s="41">
        <f>+Datos!AR252/Datos!AR$305*100</f>
        <v>5.9988202977080178E-2</v>
      </c>
      <c r="BO252" s="41">
        <f>+Datos!AS252/Datos!AS$305*100</f>
        <v>5.7215432496711169E-2</v>
      </c>
      <c r="BP252" s="41">
        <f>+Datos!AT252/Datos!AT$305*100</f>
        <v>5.4414638785056285E-2</v>
      </c>
    </row>
    <row r="253" spans="1:68" thickBot="1" x14ac:dyDescent="0.3">
      <c r="A253" s="3">
        <v>250</v>
      </c>
      <c r="B253" s="19">
        <v>24950</v>
      </c>
      <c r="C253" s="4">
        <v>95</v>
      </c>
      <c r="D253" s="4">
        <v>81</v>
      </c>
      <c r="E253" s="4">
        <v>96</v>
      </c>
      <c r="F253" s="4">
        <v>103</v>
      </c>
      <c r="G253" s="4">
        <v>114</v>
      </c>
      <c r="H253" s="4">
        <v>141</v>
      </c>
      <c r="I253" s="4">
        <v>164</v>
      </c>
      <c r="J253" s="4">
        <v>186</v>
      </c>
      <c r="K253" s="4">
        <v>275</v>
      </c>
      <c r="L253" s="4">
        <v>224</v>
      </c>
      <c r="M253" s="4">
        <v>157</v>
      </c>
      <c r="N253" s="4">
        <v>123</v>
      </c>
      <c r="O253" s="4">
        <v>127</v>
      </c>
      <c r="P253" s="4">
        <v>112</v>
      </c>
      <c r="Q253" s="4">
        <v>121</v>
      </c>
      <c r="R253" s="4">
        <v>122</v>
      </c>
      <c r="S253" s="4">
        <v>156</v>
      </c>
      <c r="T253" s="4">
        <v>170</v>
      </c>
      <c r="U253" s="4">
        <v>198</v>
      </c>
      <c r="V253" s="4">
        <v>232</v>
      </c>
      <c r="W253" s="4">
        <v>266</v>
      </c>
      <c r="X253" s="4"/>
      <c r="Y253" s="19">
        <f t="shared" si="3"/>
        <v>24950</v>
      </c>
      <c r="Z253" s="4">
        <v>2.3704550200000001</v>
      </c>
      <c r="AA253" s="4">
        <v>2.0208555199999996</v>
      </c>
      <c r="AB253" s="4">
        <v>2.3956974499999997</v>
      </c>
      <c r="AC253" s="4">
        <v>2.5697550999999996</v>
      </c>
      <c r="AD253" s="4">
        <v>2.8442022499999995</v>
      </c>
      <c r="AE253" s="4">
        <v>3.5177476899999998</v>
      </c>
      <c r="AF253" s="4">
        <v>4.0922504499999999</v>
      </c>
      <c r="AG253" s="4">
        <v>4.6400803299999991</v>
      </c>
      <c r="AH253" s="4">
        <v>6.8621575199999993</v>
      </c>
      <c r="AI253" s="4">
        <v>5.5893775400000001</v>
      </c>
      <c r="AJ253" s="4">
        <v>3.9171980299999998</v>
      </c>
      <c r="AK253" s="4">
        <v>3.0686358200000003</v>
      </c>
      <c r="AL253" s="4">
        <v>3.1682452600000004</v>
      </c>
      <c r="AM253" s="4">
        <v>2.7943634499999996</v>
      </c>
      <c r="AN253" s="4">
        <v>3.01843796</v>
      </c>
      <c r="AO253" s="4">
        <v>3.0439730599999999</v>
      </c>
      <c r="AP253" s="4">
        <v>3.8919233599999998</v>
      </c>
      <c r="AQ253" s="4">
        <v>4.2415083899999999</v>
      </c>
      <c r="AR253" s="4">
        <v>4.939886340000001</v>
      </c>
      <c r="AS253" s="4">
        <v>5.7888191499999992</v>
      </c>
      <c r="AT253" s="4">
        <v>6.6367166200000005</v>
      </c>
      <c r="AU253" s="4"/>
      <c r="AV253" s="41">
        <f>+Datos!Z253/Datos!Z$305*100</f>
        <v>4.9384612778366713E-2</v>
      </c>
      <c r="AW253" s="41">
        <f>+Datos!AA253/Datos!AA$305*100</f>
        <v>5.0539618223899581E-2</v>
      </c>
      <c r="AX253" s="41">
        <f>+Datos!AB253/Datos!AB$305*100</f>
        <v>5.4206031339865526E-2</v>
      </c>
      <c r="AY253" s="41">
        <f>+Datos!AC253/Datos!AC$305*100</f>
        <v>5.1578639430549661E-2</v>
      </c>
      <c r="AZ253" s="41">
        <f>+Datos!AD253/Datos!AD$305*100</f>
        <v>5.3273836895127845E-2</v>
      </c>
      <c r="BA253" s="41">
        <f>+Datos!AE253/Datos!AE$305*100</f>
        <v>6.514304145379772E-2</v>
      </c>
      <c r="BB253" s="41">
        <f>+Datos!AF253/Datos!AF$305*100</f>
        <v>6.3729363780981901E-2</v>
      </c>
      <c r="BC253" s="41">
        <f>+Datos!AG253/Datos!AG$305*100</f>
        <v>5.8250534853679432E-2</v>
      </c>
      <c r="BD253" s="41">
        <f>+Datos!AH253/Datos!AH$305*100</f>
        <v>6.2292501333284921E-2</v>
      </c>
      <c r="BE253" s="41">
        <f>+Datos!AI253/Datos!AI$305*100</f>
        <v>5.9666258101210366E-2</v>
      </c>
      <c r="BF253" s="41">
        <f>+Datos!AJ253/Datos!AJ$305*100</f>
        <v>5.8351247665956382E-2</v>
      </c>
      <c r="BG253" s="41">
        <f>+Datos!AK253/Datos!AK$305*100</f>
        <v>5.106620756541877E-2</v>
      </c>
      <c r="BH253" s="41">
        <f>+Datos!AL253/Datos!AL$305*100</f>
        <v>4.9714286745436584E-2</v>
      </c>
      <c r="BI253" s="41">
        <f>+Datos!AM253/Datos!AM$305*100</f>
        <v>4.4057315779549078E-2</v>
      </c>
      <c r="BJ253" s="41">
        <f>+Datos!AN253/Datos!AN$305*100</f>
        <v>4.4400670708826383E-2</v>
      </c>
      <c r="BK253" s="41">
        <f>+Datos!AO253/Datos!AO$305*100</f>
        <v>4.4380897907576683E-2</v>
      </c>
      <c r="BL253" s="41">
        <f>+Datos!AP253/Datos!AP$305*100</f>
        <v>5.1326549180361371E-2</v>
      </c>
      <c r="BM253" s="41">
        <f>+Datos!AQ253/Datos!AQ$305*100</f>
        <v>5.3383618467032927E-2</v>
      </c>
      <c r="BN253" s="41">
        <f>+Datos!AR253/Datos!AR$305*100</f>
        <v>5.395471893477391E-2</v>
      </c>
      <c r="BO253" s="41">
        <f>+Datos!AS253/Datos!AS$305*100</f>
        <v>5.5766434801808637E-2</v>
      </c>
      <c r="BP253" s="41">
        <f>+Datos!AT253/Datos!AT$305*100</f>
        <v>5.5677956259100381E-2</v>
      </c>
    </row>
    <row r="254" spans="1:68" thickBot="1" x14ac:dyDescent="0.3">
      <c r="A254" s="3">
        <v>251</v>
      </c>
      <c r="B254" s="19">
        <v>25050</v>
      </c>
      <c r="C254" s="4">
        <v>92</v>
      </c>
      <c r="D254" s="4">
        <v>83</v>
      </c>
      <c r="E254" s="4">
        <v>95</v>
      </c>
      <c r="F254" s="4">
        <v>107</v>
      </c>
      <c r="G254" s="4">
        <v>115</v>
      </c>
      <c r="H254" s="4">
        <v>126</v>
      </c>
      <c r="I254" s="4">
        <v>150</v>
      </c>
      <c r="J254" s="4">
        <v>178</v>
      </c>
      <c r="K254" s="4">
        <v>274</v>
      </c>
      <c r="L254" s="4">
        <v>217</v>
      </c>
      <c r="M254" s="4">
        <v>145</v>
      </c>
      <c r="N254" s="4">
        <v>126</v>
      </c>
      <c r="O254" s="4">
        <v>120</v>
      </c>
      <c r="P254" s="4">
        <v>125</v>
      </c>
      <c r="Q254" s="4">
        <v>150</v>
      </c>
      <c r="R254" s="4">
        <v>122</v>
      </c>
      <c r="S254" s="4">
        <v>129</v>
      </c>
      <c r="T254" s="4">
        <v>177</v>
      </c>
      <c r="U254" s="4">
        <v>188</v>
      </c>
      <c r="V254" s="4">
        <v>227</v>
      </c>
      <c r="W254" s="4">
        <v>249</v>
      </c>
      <c r="X254" s="4"/>
      <c r="Y254" s="19">
        <f t="shared" si="3"/>
        <v>25050</v>
      </c>
      <c r="Z254" s="4">
        <v>2.3047202900000001</v>
      </c>
      <c r="AA254" s="4">
        <v>2.0791286600000003</v>
      </c>
      <c r="AB254" s="4">
        <v>2.3797542499999995</v>
      </c>
      <c r="AC254" s="4">
        <v>2.6802502800000001</v>
      </c>
      <c r="AD254" s="4">
        <v>2.8812718399999997</v>
      </c>
      <c r="AE254" s="4">
        <v>3.1565818899999996</v>
      </c>
      <c r="AF254" s="4">
        <v>3.7578933899999996</v>
      </c>
      <c r="AG254" s="4">
        <v>4.45856063</v>
      </c>
      <c r="AH254" s="4">
        <v>6.8641508299999998</v>
      </c>
      <c r="AI254" s="4">
        <v>5.4359009800000004</v>
      </c>
      <c r="AJ254" s="4">
        <v>3.6317760299999997</v>
      </c>
      <c r="AK254" s="4">
        <v>3.1562676899999995</v>
      </c>
      <c r="AL254" s="4">
        <v>3.0061532299999998</v>
      </c>
      <c r="AM254" s="4">
        <v>3.1305603900000003</v>
      </c>
      <c r="AN254" s="4">
        <v>3.7573963300000002</v>
      </c>
      <c r="AO254" s="4">
        <v>3.0560202400000001</v>
      </c>
      <c r="AP254" s="4">
        <v>3.2309859400000005</v>
      </c>
      <c r="AQ254" s="4">
        <v>4.4330272699999993</v>
      </c>
      <c r="AR254" s="4">
        <v>4.7096378999999997</v>
      </c>
      <c r="AS254" s="4">
        <v>5.6865982800000001</v>
      </c>
      <c r="AT254" s="4">
        <v>6.2378351500000004</v>
      </c>
      <c r="AU254" s="4"/>
      <c r="AV254" s="41">
        <f>+Datos!Z254/Datos!Z$305*100</f>
        <v>4.8015135543088699E-2</v>
      </c>
      <c r="AW254" s="41">
        <f>+Datos!AA254/Datos!AA$305*100</f>
        <v>5.1996972408382733E-2</v>
      </c>
      <c r="AX254" s="41">
        <f>+Datos!AB254/Datos!AB$305*100</f>
        <v>5.3845293969269022E-2</v>
      </c>
      <c r="AY254" s="41">
        <f>+Datos!AC254/Datos!AC$305*100</f>
        <v>5.3796434833712284E-2</v>
      </c>
      <c r="AZ254" s="41">
        <f>+Datos!AD254/Datos!AD$305*100</f>
        <v>5.3968175454008199E-2</v>
      </c>
      <c r="BA254" s="41">
        <f>+Datos!AE254/Datos!AE$305*100</f>
        <v>5.8454830486315279E-2</v>
      </c>
      <c r="BB254" s="41">
        <f>+Datos!AF254/Datos!AF$305*100</f>
        <v>5.8522360209272449E-2</v>
      </c>
      <c r="BC254" s="41">
        <f>+Datos!AG254/Datos!AG$305*100</f>
        <v>5.5971776974615001E-2</v>
      </c>
      <c r="BD254" s="41">
        <f>+Datos!AH254/Datos!AH$305*100</f>
        <v>6.2310595972685255E-2</v>
      </c>
      <c r="BE254" s="41">
        <f>+Datos!AI254/Datos!AI$305*100</f>
        <v>5.8027905355146646E-2</v>
      </c>
      <c r="BF254" s="41">
        <f>+Datos!AJ254/Datos!AJ$305*100</f>
        <v>5.4099553040420023E-2</v>
      </c>
      <c r="BG254" s="41">
        <f>+Datos!AK254/Datos!AK$305*100</f>
        <v>5.2524519181805292E-2</v>
      </c>
      <c r="BH254" s="41">
        <f>+Datos!AL254/Datos!AL$305*100</f>
        <v>4.7170831615775961E-2</v>
      </c>
      <c r="BI254" s="41">
        <f>+Datos!AM254/Datos!AM$305*100</f>
        <v>4.9357962962612592E-2</v>
      </c>
      <c r="BJ254" s="41">
        <f>+Datos!AN254/Datos!AN$305*100</f>
        <v>5.5270613271403042E-2</v>
      </c>
      <c r="BK254" s="41">
        <f>+Datos!AO254/Datos!AO$305*100</f>
        <v>4.455654488444389E-2</v>
      </c>
      <c r="BL254" s="41">
        <f>+Datos!AP254/Datos!AP$305*100</f>
        <v>4.2610129596813581E-2</v>
      </c>
      <c r="BM254" s="41">
        <f>+Datos!AQ254/Datos!AQ$305*100</f>
        <v>5.5794074813944321E-2</v>
      </c>
      <c r="BN254" s="41">
        <f>+Datos!AR254/Datos!AR$305*100</f>
        <v>5.1439885796857987E-2</v>
      </c>
      <c r="BO254" s="41">
        <f>+Datos!AS254/Datos!AS$305*100</f>
        <v>5.478169277851723E-2</v>
      </c>
      <c r="BP254" s="41">
        <f>+Datos!AT254/Datos!AT$305*100</f>
        <v>5.2331586915515899E-2</v>
      </c>
    </row>
    <row r="255" spans="1:68" thickBot="1" x14ac:dyDescent="0.3">
      <c r="A255" s="3">
        <v>252</v>
      </c>
      <c r="B255" s="19">
        <v>25150</v>
      </c>
      <c r="C255" s="4">
        <v>80</v>
      </c>
      <c r="D255" s="4">
        <v>75</v>
      </c>
      <c r="E255" s="4">
        <v>86</v>
      </c>
      <c r="F255" s="4">
        <v>90</v>
      </c>
      <c r="G255" s="4">
        <v>124</v>
      </c>
      <c r="H255" s="4">
        <v>132</v>
      </c>
      <c r="I255" s="4">
        <v>128</v>
      </c>
      <c r="J255" s="4">
        <v>181</v>
      </c>
      <c r="K255" s="4">
        <v>277</v>
      </c>
      <c r="L255" s="4">
        <v>212</v>
      </c>
      <c r="M255" s="4">
        <v>156</v>
      </c>
      <c r="N255" s="4">
        <v>134</v>
      </c>
      <c r="O255" s="4">
        <v>142</v>
      </c>
      <c r="P255" s="4">
        <v>120</v>
      </c>
      <c r="Q255" s="4">
        <v>120</v>
      </c>
      <c r="R255" s="4">
        <v>110</v>
      </c>
      <c r="S255" s="4">
        <v>147</v>
      </c>
      <c r="T255" s="4">
        <v>144</v>
      </c>
      <c r="U255" s="4">
        <v>192</v>
      </c>
      <c r="V255" s="4">
        <v>213</v>
      </c>
      <c r="W255" s="4">
        <v>238</v>
      </c>
      <c r="X255" s="4"/>
      <c r="Y255" s="19">
        <f t="shared" si="3"/>
        <v>25150</v>
      </c>
      <c r="Z255" s="4">
        <v>2.0119334900000001</v>
      </c>
      <c r="AA255" s="4">
        <v>1.8857690800000002</v>
      </c>
      <c r="AB255" s="4">
        <v>2.1631543500000001</v>
      </c>
      <c r="AC255" s="4">
        <v>2.2634575600000004</v>
      </c>
      <c r="AD255" s="4">
        <v>3.1185215099999999</v>
      </c>
      <c r="AE255" s="4">
        <v>3.3196545899999998</v>
      </c>
      <c r="AF255" s="4">
        <v>3.2196644199999995</v>
      </c>
      <c r="AG255" s="4">
        <v>4.5524225700000001</v>
      </c>
      <c r="AH255" s="4">
        <v>6.9666743200000001</v>
      </c>
      <c r="AI255" s="4">
        <v>5.3315525599999996</v>
      </c>
      <c r="AJ255" s="4">
        <v>3.9231602900000002</v>
      </c>
      <c r="AK255" s="4">
        <v>3.3700042300000002</v>
      </c>
      <c r="AL255" s="4">
        <v>3.5708594800000006</v>
      </c>
      <c r="AM255" s="4">
        <v>3.0185662099999999</v>
      </c>
      <c r="AN255" s="4">
        <v>3.0179047300000006</v>
      </c>
      <c r="AO255" s="4">
        <v>2.7662415199999999</v>
      </c>
      <c r="AP255" s="4">
        <v>3.6969963399999997</v>
      </c>
      <c r="AQ255" s="4">
        <v>3.62149834</v>
      </c>
      <c r="AR255" s="4">
        <v>4.8287982600000001</v>
      </c>
      <c r="AS255" s="4">
        <v>5.3567535100000008</v>
      </c>
      <c r="AT255" s="4">
        <v>5.9858371099999994</v>
      </c>
      <c r="AU255" s="4"/>
      <c r="AV255" s="41">
        <f>+Datos!Z255/Datos!Z$305*100</f>
        <v>4.191539409150144E-2</v>
      </c>
      <c r="AW255" s="41">
        <f>+Datos!AA255/Datos!AA$305*100</f>
        <v>4.7161238603358628E-2</v>
      </c>
      <c r="AX255" s="41">
        <f>+Datos!AB255/Datos!AB$305*100</f>
        <v>4.8944415952467811E-2</v>
      </c>
      <c r="AY255" s="41">
        <f>+Datos!AC255/Datos!AC$305*100</f>
        <v>4.5430812202140104E-2</v>
      </c>
      <c r="AZ255" s="41">
        <f>+Datos!AD255/Datos!AD$305*100</f>
        <v>5.8412022660374381E-2</v>
      </c>
      <c r="BA255" s="41">
        <f>+Datos!AE255/Datos!AE$305*100</f>
        <v>6.1474675168832218E-2</v>
      </c>
      <c r="BB255" s="41">
        <f>+Datos!AF255/Datos!AF$305*100</f>
        <v>5.0140422142262588E-2</v>
      </c>
      <c r="BC255" s="41">
        <f>+Datos!AG255/Datos!AG$305*100</f>
        <v>5.7150098860995785E-2</v>
      </c>
      <c r="BD255" s="41">
        <f>+Datos!AH255/Datos!AH$305*100</f>
        <v>6.3241271874383012E-2</v>
      </c>
      <c r="BE255" s="41">
        <f>+Datos!AI255/Datos!AI$305*100</f>
        <v>5.6913992452391898E-2</v>
      </c>
      <c r="BF255" s="41">
        <f>+Datos!AJ255/Datos!AJ$305*100</f>
        <v>5.8440062504329218E-2</v>
      </c>
      <c r="BG255" s="41">
        <f>+Datos!AK255/Datos!AK$305*100</f>
        <v>5.6081381304321498E-2</v>
      </c>
      <c r="BH255" s="41">
        <f>+Datos!AL255/Datos!AL$305*100</f>
        <v>5.6031878073852327E-2</v>
      </c>
      <c r="BI255" s="41">
        <f>+Datos!AM255/Datos!AM$305*100</f>
        <v>4.7592207347060267E-2</v>
      </c>
      <c r="BJ255" s="41">
        <f>+Datos!AN255/Datos!AN$305*100</f>
        <v>4.4392826992985343E-2</v>
      </c>
      <c r="BK255" s="41">
        <f>+Datos!AO255/Datos!AO$305*100</f>
        <v>4.0331592976325402E-2</v>
      </c>
      <c r="BL255" s="41">
        <f>+Datos!AP255/Datos!AP$305*100</f>
        <v>4.8755858456736412E-2</v>
      </c>
      <c r="BM255" s="41">
        <f>+Datos!AQ255/Datos!AQ$305*100</f>
        <v>4.5580172873724553E-2</v>
      </c>
      <c r="BN255" s="41">
        <f>+Datos!AR255/Datos!AR$305*100</f>
        <v>5.2741386132990509E-2</v>
      </c>
      <c r="BO255" s="41">
        <f>+Datos!AS255/Datos!AS$305*100</f>
        <v>5.1604141988919217E-2</v>
      </c>
      <c r="BP255" s="41">
        <f>+Datos!AT255/Datos!AT$305*100</f>
        <v>5.0217478893151805E-2</v>
      </c>
    </row>
    <row r="256" spans="1:68" thickBot="1" x14ac:dyDescent="0.3">
      <c r="A256" s="3">
        <v>253</v>
      </c>
      <c r="B256" s="19">
        <v>25250</v>
      </c>
      <c r="C256" s="4">
        <v>112</v>
      </c>
      <c r="D256" s="4">
        <v>85</v>
      </c>
      <c r="E256" s="4">
        <v>108</v>
      </c>
      <c r="F256" s="4">
        <v>113</v>
      </c>
      <c r="G256" s="4">
        <v>121</v>
      </c>
      <c r="H256" s="4">
        <v>120</v>
      </c>
      <c r="I256" s="4">
        <v>158</v>
      </c>
      <c r="J256" s="4">
        <v>205</v>
      </c>
      <c r="K256" s="4">
        <v>259</v>
      </c>
      <c r="L256" s="4">
        <v>210</v>
      </c>
      <c r="M256" s="4">
        <v>121</v>
      </c>
      <c r="N256" s="4">
        <v>125</v>
      </c>
      <c r="O256" s="4">
        <v>120</v>
      </c>
      <c r="P256" s="4">
        <v>105</v>
      </c>
      <c r="Q256" s="4">
        <v>124</v>
      </c>
      <c r="R256" s="4">
        <v>122</v>
      </c>
      <c r="S256" s="4">
        <v>130</v>
      </c>
      <c r="T256" s="4">
        <v>123</v>
      </c>
      <c r="U256" s="4">
        <v>209</v>
      </c>
      <c r="V256" s="4">
        <v>239</v>
      </c>
      <c r="W256" s="4">
        <v>280</v>
      </c>
      <c r="X256" s="4"/>
      <c r="Y256" s="19">
        <f t="shared" si="3"/>
        <v>25250</v>
      </c>
      <c r="Z256" s="4">
        <v>2.8274475100000003</v>
      </c>
      <c r="AA256" s="4">
        <v>2.1462724</v>
      </c>
      <c r="AB256" s="4">
        <v>2.72620627</v>
      </c>
      <c r="AC256" s="4">
        <v>2.8536320600000002</v>
      </c>
      <c r="AD256" s="4">
        <v>3.0553953700000007</v>
      </c>
      <c r="AE256" s="4">
        <v>3.0301299199999998</v>
      </c>
      <c r="AF256" s="4">
        <v>3.9891589799999996</v>
      </c>
      <c r="AG256" s="4">
        <v>5.1764234299999998</v>
      </c>
      <c r="AH256" s="4">
        <v>6.5393692599999991</v>
      </c>
      <c r="AI256" s="4">
        <v>5.3021820700000006</v>
      </c>
      <c r="AJ256" s="4">
        <v>3.0549222800000004</v>
      </c>
      <c r="AK256" s="4">
        <v>3.1560466199999997</v>
      </c>
      <c r="AL256" s="4">
        <v>3.0295763000000004</v>
      </c>
      <c r="AM256" s="4">
        <v>2.6515435099999998</v>
      </c>
      <c r="AN256" s="4">
        <v>3.1308250600000003</v>
      </c>
      <c r="AO256" s="4">
        <v>3.0799863700000003</v>
      </c>
      <c r="AP256" s="4">
        <v>3.2823115499999997</v>
      </c>
      <c r="AQ256" s="4">
        <v>3.1063314699999998</v>
      </c>
      <c r="AR256" s="4">
        <v>5.276547260000001</v>
      </c>
      <c r="AS256" s="4">
        <v>6.0346542600000008</v>
      </c>
      <c r="AT256" s="4">
        <v>7.07051886</v>
      </c>
      <c r="AU256" s="4"/>
      <c r="AV256" s="41">
        <f>+Datos!Z256/Datos!Z$305*100</f>
        <v>5.8905315331613903E-2</v>
      </c>
      <c r="AW256" s="41">
        <f>+Datos!AA256/Datos!AA$305*100</f>
        <v>5.3676171614927083E-2</v>
      </c>
      <c r="AX256" s="41">
        <f>+Datos!AB256/Datos!AB$305*100</f>
        <v>6.1684259216687784E-2</v>
      </c>
      <c r="AY256" s="41">
        <f>+Datos!AC256/Datos!AC$305*100</f>
        <v>5.7276453732963382E-2</v>
      </c>
      <c r="AZ256" s="41">
        <f>+Datos!AD256/Datos!AD$305*100</f>
        <v>5.7229627250139768E-2</v>
      </c>
      <c r="BA256" s="41">
        <f>+Datos!AE256/Datos!AE$305*100</f>
        <v>5.6113142949417383E-2</v>
      </c>
      <c r="BB256" s="41">
        <f>+Datos!AF256/Datos!AF$305*100</f>
        <v>6.2123901487161098E-2</v>
      </c>
      <c r="BC256" s="41">
        <f>+Datos!AG256/Datos!AG$305*100</f>
        <v>6.4983666657042097E-2</v>
      </c>
      <c r="BD256" s="41">
        <f>+Datos!AH256/Datos!AH$305*100</f>
        <v>5.936233133094742E-2</v>
      </c>
      <c r="BE256" s="41">
        <f>+Datos!AI256/Datos!AI$305*100</f>
        <v>5.6600464295748734E-2</v>
      </c>
      <c r="BF256" s="41">
        <f>+Datos!AJ256/Datos!AJ$305*100</f>
        <v>4.5506641531862554E-2</v>
      </c>
      <c r="BG256" s="41">
        <f>+Datos!AK256/Datos!AK$305*100</f>
        <v>5.2520840281092177E-2</v>
      </c>
      <c r="BH256" s="41">
        <f>+Datos!AL256/Datos!AL$305*100</f>
        <v>4.7538372990536343E-2</v>
      </c>
      <c r="BI256" s="41">
        <f>+Datos!AM256/Datos!AM$305*100</f>
        <v>4.180554599054892E-2</v>
      </c>
      <c r="BJ256" s="41">
        <f>+Datos!AN256/Datos!AN$305*100</f>
        <v>4.6053864408729342E-2</v>
      </c>
      <c r="BK256" s="41">
        <f>+Datos!AO256/Datos!AO$305*100</f>
        <v>4.4905969254438051E-2</v>
      </c>
      <c r="BL256" s="41">
        <f>+Datos!AP256/Datos!AP$305*100</f>
        <v>4.328700994675886E-2</v>
      </c>
      <c r="BM256" s="41">
        <f>+Datos!AQ256/Datos!AQ$305*100</f>
        <v>3.9096283392384745E-2</v>
      </c>
      <c r="BN256" s="41">
        <f>+Datos!AR256/Datos!AR$305*100</f>
        <v>5.7631816759442157E-2</v>
      </c>
      <c r="BO256" s="41">
        <f>+Datos!AS256/Datos!AS$305*100</f>
        <v>5.8134680773668117E-2</v>
      </c>
      <c r="BP256" s="41">
        <f>+Datos!AT256/Datos!AT$305*100</f>
        <v>5.9317289309879291E-2</v>
      </c>
    </row>
    <row r="257" spans="1:68" thickBot="1" x14ac:dyDescent="0.3">
      <c r="A257" s="3">
        <v>254</v>
      </c>
      <c r="B257" s="19">
        <v>25350</v>
      </c>
      <c r="C257" s="4">
        <v>88</v>
      </c>
      <c r="D257" s="4">
        <v>74</v>
      </c>
      <c r="E257" s="4">
        <v>98</v>
      </c>
      <c r="F257" s="4">
        <v>103</v>
      </c>
      <c r="G257" s="4">
        <v>103</v>
      </c>
      <c r="H257" s="4">
        <v>116</v>
      </c>
      <c r="I257" s="4">
        <v>142</v>
      </c>
      <c r="J257" s="4">
        <v>170</v>
      </c>
      <c r="K257" s="4">
        <v>256</v>
      </c>
      <c r="L257" s="4">
        <v>192</v>
      </c>
      <c r="M257" s="4">
        <v>114</v>
      </c>
      <c r="N257" s="4">
        <v>117</v>
      </c>
      <c r="O257" s="4">
        <v>127</v>
      </c>
      <c r="P257" s="4">
        <v>115</v>
      </c>
      <c r="Q257" s="4">
        <v>117</v>
      </c>
      <c r="R257" s="4">
        <v>109</v>
      </c>
      <c r="S257" s="4">
        <v>140</v>
      </c>
      <c r="T257" s="4">
        <v>122</v>
      </c>
      <c r="U257" s="4">
        <v>175</v>
      </c>
      <c r="V257" s="4">
        <v>221</v>
      </c>
      <c r="W257" s="4">
        <v>279</v>
      </c>
      <c r="X257" s="4"/>
      <c r="Y257" s="19">
        <f t="shared" si="3"/>
        <v>25350</v>
      </c>
      <c r="Z257" s="4">
        <v>2.2307591399999995</v>
      </c>
      <c r="AA257" s="4">
        <v>1.8758913400000001</v>
      </c>
      <c r="AB257" s="4">
        <v>2.4842244200000003</v>
      </c>
      <c r="AC257" s="4">
        <v>2.6110001400000002</v>
      </c>
      <c r="AD257" s="4">
        <v>2.6107832200000001</v>
      </c>
      <c r="AE257" s="4">
        <v>2.94060466</v>
      </c>
      <c r="AF257" s="4">
        <v>3.5999398999999999</v>
      </c>
      <c r="AG257" s="4">
        <v>4.3092154300000001</v>
      </c>
      <c r="AH257" s="4">
        <v>6.4895044200000003</v>
      </c>
      <c r="AI257" s="4">
        <v>4.8673009900000004</v>
      </c>
      <c r="AJ257" s="4">
        <v>2.8903194600000006</v>
      </c>
      <c r="AK257" s="4">
        <v>2.9651958299999999</v>
      </c>
      <c r="AL257" s="4">
        <v>3.2194019300000001</v>
      </c>
      <c r="AM257" s="4">
        <v>2.9151057499999999</v>
      </c>
      <c r="AN257" s="4">
        <v>2.9661414100000001</v>
      </c>
      <c r="AO257" s="4">
        <v>2.7631308199999998</v>
      </c>
      <c r="AP257" s="4">
        <v>3.5488713399999998</v>
      </c>
      <c r="AQ257" s="4">
        <v>3.0927121200000003</v>
      </c>
      <c r="AR257" s="4">
        <v>4.4357326000000006</v>
      </c>
      <c r="AS257" s="4">
        <v>5.6023916399999996</v>
      </c>
      <c r="AT257" s="4">
        <v>7.0722091800000015</v>
      </c>
      <c r="AU257" s="4"/>
      <c r="AV257" s="41">
        <f>+Datos!Z257/Datos!Z$305*100</f>
        <v>4.6474274095571026E-2</v>
      </c>
      <c r="AW257" s="41">
        <f>+Datos!AA257/Datos!AA$305*100</f>
        <v>4.6914205995844484E-2</v>
      </c>
      <c r="AX257" s="41">
        <f>+Datos!AB257/Datos!AB$305*100</f>
        <v>5.6209078807417559E-2</v>
      </c>
      <c r="AY257" s="41">
        <f>+Datos!AC257/Datos!AC$305*100</f>
        <v>5.2406486039924476E-2</v>
      </c>
      <c r="AZ257" s="41">
        <f>+Datos!AD257/Datos!AD$305*100</f>
        <v>4.8901740173652099E-2</v>
      </c>
      <c r="BA257" s="41">
        <f>+Datos!AE257/Datos!AE$305*100</f>
        <v>5.4455278816659757E-2</v>
      </c>
      <c r="BB257" s="41">
        <f>+Datos!AF257/Datos!AF$305*100</f>
        <v>5.6062521656457164E-2</v>
      </c>
      <c r="BC257" s="41">
        <f>+Datos!AG257/Datos!AG$305*100</f>
        <v>5.4096930601464012E-2</v>
      </c>
      <c r="BD257" s="41">
        <f>+Datos!AH257/Datos!AH$305*100</f>
        <v>5.8909674043041857E-2</v>
      </c>
      <c r="BE257" s="41">
        <f>+Datos!AI257/Datos!AI$305*100</f>
        <v>5.1958135775816053E-2</v>
      </c>
      <c r="BF257" s="41">
        <f>+Datos!AJ257/Datos!AJ$305*100</f>
        <v>4.3054689947394198E-2</v>
      </c>
      <c r="BG257" s="41">
        <f>+Datos!AK257/Datos!AK$305*100</f>
        <v>4.9344827672282786E-2</v>
      </c>
      <c r="BH257" s="41">
        <f>+Datos!AL257/Datos!AL$305*100</f>
        <v>5.0517007858423155E-2</v>
      </c>
      <c r="BI257" s="41">
        <f>+Datos!AM257/Datos!AM$305*100</f>
        <v>4.5960998580384833E-2</v>
      </c>
      <c r="BJ257" s="41">
        <f>+Datos!AN257/Datos!AN$305*100</f>
        <v>4.3631398016616502E-2</v>
      </c>
      <c r="BK257" s="41">
        <f>+Datos!AO257/Datos!AO$305*100</f>
        <v>4.028623920465927E-2</v>
      </c>
      <c r="BL257" s="41">
        <f>+Datos!AP257/Datos!AP$305*100</f>
        <v>4.6802391136315943E-2</v>
      </c>
      <c r="BM257" s="41">
        <f>+Datos!AQ257/Datos!AQ$305*100</f>
        <v>3.8924870272966407E-2</v>
      </c>
      <c r="BN257" s="41">
        <f>+Datos!AR257/Datos!AR$305*100</f>
        <v>4.8448221118952688E-2</v>
      </c>
      <c r="BO257" s="41">
        <f>+Datos!AS257/Datos!AS$305*100</f>
        <v>5.3970490359205266E-2</v>
      </c>
      <c r="BP257" s="41">
        <f>+Datos!AT257/Datos!AT$305*100</f>
        <v>5.9331470051413503E-2</v>
      </c>
    </row>
    <row r="258" spans="1:68" thickBot="1" x14ac:dyDescent="0.3">
      <c r="A258" s="3">
        <v>255</v>
      </c>
      <c r="B258" s="19">
        <v>25450</v>
      </c>
      <c r="C258" s="4">
        <v>99</v>
      </c>
      <c r="D258" s="4">
        <v>58</v>
      </c>
      <c r="E258" s="4">
        <v>94</v>
      </c>
      <c r="F258" s="4">
        <v>106</v>
      </c>
      <c r="G258" s="4">
        <v>116</v>
      </c>
      <c r="H258" s="4">
        <v>90</v>
      </c>
      <c r="I258" s="4">
        <v>142</v>
      </c>
      <c r="J258" s="4">
        <v>174</v>
      </c>
      <c r="K258" s="4">
        <v>274</v>
      </c>
      <c r="L258" s="4">
        <v>203</v>
      </c>
      <c r="M258" s="4">
        <v>143</v>
      </c>
      <c r="N258" s="4">
        <v>104</v>
      </c>
      <c r="O258" s="4">
        <v>99</v>
      </c>
      <c r="P258" s="4">
        <v>103</v>
      </c>
      <c r="Q258" s="4">
        <v>119</v>
      </c>
      <c r="R258" s="4">
        <v>140</v>
      </c>
      <c r="S258" s="4">
        <v>136</v>
      </c>
      <c r="T258" s="4">
        <v>146</v>
      </c>
      <c r="U258" s="4">
        <v>194</v>
      </c>
      <c r="V258" s="4">
        <v>205</v>
      </c>
      <c r="W258" s="4">
        <v>259</v>
      </c>
      <c r="X258" s="4"/>
      <c r="Y258" s="19">
        <f t="shared" si="3"/>
        <v>25450</v>
      </c>
      <c r="Z258" s="4">
        <v>2.5198343200000002</v>
      </c>
      <c r="AA258" s="4">
        <v>1.4761280599999997</v>
      </c>
      <c r="AB258" s="4">
        <v>2.3921664599999999</v>
      </c>
      <c r="AC258" s="4">
        <v>2.6976882899999999</v>
      </c>
      <c r="AD258" s="4">
        <v>2.9521115799999995</v>
      </c>
      <c r="AE258" s="4">
        <v>2.29092406</v>
      </c>
      <c r="AF258" s="4">
        <v>3.6138521700000004</v>
      </c>
      <c r="AG258" s="4">
        <v>4.4285127299999996</v>
      </c>
      <c r="AH258" s="4">
        <v>6.9733174900000003</v>
      </c>
      <c r="AI258" s="4">
        <v>5.1661359999999998</v>
      </c>
      <c r="AJ258" s="4">
        <v>3.6389886900000001</v>
      </c>
      <c r="AK258" s="4">
        <v>2.6466354000000005</v>
      </c>
      <c r="AL258" s="4">
        <v>2.5193250399999996</v>
      </c>
      <c r="AM258" s="4">
        <v>2.6210065400000002</v>
      </c>
      <c r="AN258" s="4">
        <v>3.0288784700000009</v>
      </c>
      <c r="AO258" s="4">
        <v>3.5630730600000002</v>
      </c>
      <c r="AP258" s="4">
        <v>3.4616567099999993</v>
      </c>
      <c r="AQ258" s="4">
        <v>3.7159107799999997</v>
      </c>
      <c r="AR258" s="4">
        <v>4.9378466200000002</v>
      </c>
      <c r="AS258" s="4">
        <v>5.2170205699999999</v>
      </c>
      <c r="AT258" s="4">
        <v>6.5908094100000003</v>
      </c>
      <c r="AU258" s="4"/>
      <c r="AV258" s="41">
        <f>+Datos!Z258/Datos!Z$305*100</f>
        <v>5.2496689921937005E-2</v>
      </c>
      <c r="AW258" s="41">
        <f>+Datos!AA258/Datos!AA$305*100</f>
        <v>3.6916517714232995E-2</v>
      </c>
      <c r="AX258" s="41">
        <f>+Datos!AB258/Datos!AB$305*100</f>
        <v>5.4126137714482762E-2</v>
      </c>
      <c r="AY258" s="41">
        <f>+Datos!AC258/Datos!AC$305*100</f>
        <v>5.414644049385333E-2</v>
      </c>
      <c r="AZ258" s="41">
        <f>+Datos!AD258/Datos!AD$305*100</f>
        <v>5.5295051823103708E-2</v>
      </c>
      <c r="BA258" s="41">
        <f>+Datos!AE258/Datos!AE$305*100</f>
        <v>4.2424236801384296E-2</v>
      </c>
      <c r="BB258" s="41">
        <f>+Datos!AF258/Datos!AF$305*100</f>
        <v>5.6279179978493465E-2</v>
      </c>
      <c r="BC258" s="41">
        <f>+Datos!AG258/Datos!AG$305*100</f>
        <v>5.5594562331387078E-2</v>
      </c>
      <c r="BD258" s="41">
        <f>+Datos!AH258/Datos!AH$305*100</f>
        <v>6.330157647608825E-2</v>
      </c>
      <c r="BE258" s="41">
        <f>+Datos!AI258/Datos!AI$305*100</f>
        <v>5.5148180947883242E-2</v>
      </c>
      <c r="BF258" s="41">
        <f>+Datos!AJ258/Datos!AJ$305*100</f>
        <v>5.4206994049724913E-2</v>
      </c>
      <c r="BG258" s="41">
        <f>+Datos!AK258/Datos!AK$305*100</f>
        <v>4.4043555708212112E-2</v>
      </c>
      <c r="BH258" s="41">
        <f>+Datos!AL258/Datos!AL$305*100</f>
        <v>3.9531802990377847E-2</v>
      </c>
      <c r="BI258" s="41">
        <f>+Datos!AM258/Datos!AM$305*100</f>
        <v>4.1324085023028534E-2</v>
      </c>
      <c r="BJ258" s="41">
        <f>+Datos!AN258/Datos!AN$305*100</f>
        <v>4.4554248702704462E-2</v>
      </c>
      <c r="BK258" s="41">
        <f>+Datos!AO258/Datos!AO$305*100</f>
        <v>5.1949336802966595E-2</v>
      </c>
      <c r="BL258" s="41">
        <f>+Datos!AP258/Datos!AP$305*100</f>
        <v>4.5652207645564463E-2</v>
      </c>
      <c r="BM258" s="41">
        <f>+Datos!AQ258/Datos!AQ$305*100</f>
        <v>4.6768447707126834E-2</v>
      </c>
      <c r="BN258" s="41">
        <f>+Datos!AR258/Datos!AR$305*100</f>
        <v>5.3932440584275328E-2</v>
      </c>
      <c r="BO258" s="41">
        <f>+Datos!AS258/Datos!AS$305*100</f>
        <v>5.0258028440325279E-2</v>
      </c>
      <c r="BP258" s="41">
        <f>+Datos!AT258/Datos!AT$305*100</f>
        <v>5.5292823101138706E-2</v>
      </c>
    </row>
    <row r="259" spans="1:68" thickBot="1" x14ac:dyDescent="0.3">
      <c r="A259" s="3">
        <v>256</v>
      </c>
      <c r="B259" s="19">
        <v>25550</v>
      </c>
      <c r="C259" s="4">
        <v>100</v>
      </c>
      <c r="D259" s="4">
        <v>83</v>
      </c>
      <c r="E259" s="4">
        <v>87</v>
      </c>
      <c r="F259" s="4">
        <v>99</v>
      </c>
      <c r="G259" s="4">
        <v>115</v>
      </c>
      <c r="H259" s="4">
        <v>116</v>
      </c>
      <c r="I259" s="4">
        <v>136</v>
      </c>
      <c r="J259" s="4">
        <v>165</v>
      </c>
      <c r="K259" s="4">
        <v>255</v>
      </c>
      <c r="L259" s="4">
        <v>200</v>
      </c>
      <c r="M259" s="4">
        <v>127</v>
      </c>
      <c r="N259" s="4">
        <v>108</v>
      </c>
      <c r="O259" s="4">
        <v>130</v>
      </c>
      <c r="P259" s="4">
        <v>99</v>
      </c>
      <c r="Q259" s="4">
        <v>119</v>
      </c>
      <c r="R259" s="4">
        <v>115</v>
      </c>
      <c r="S259" s="4">
        <v>153</v>
      </c>
      <c r="T259" s="4">
        <v>151</v>
      </c>
      <c r="U259" s="4">
        <v>185</v>
      </c>
      <c r="V259" s="4">
        <v>216</v>
      </c>
      <c r="W259" s="4">
        <v>263</v>
      </c>
      <c r="X259" s="4"/>
      <c r="Y259" s="19">
        <f t="shared" si="3"/>
        <v>25550</v>
      </c>
      <c r="Z259" s="4">
        <v>2.5549967400000004</v>
      </c>
      <c r="AA259" s="4">
        <v>2.1206445200000004</v>
      </c>
      <c r="AB259" s="4">
        <v>2.2231259400000001</v>
      </c>
      <c r="AC259" s="4">
        <v>2.5293245300000002</v>
      </c>
      <c r="AD259" s="4">
        <v>2.93810028</v>
      </c>
      <c r="AE259" s="4">
        <v>2.9634963399999998</v>
      </c>
      <c r="AF259" s="4">
        <v>3.4745537500000001</v>
      </c>
      <c r="AG259" s="4">
        <v>4.21564257</v>
      </c>
      <c r="AH259" s="4">
        <v>6.5159112700000001</v>
      </c>
      <c r="AI259" s="4">
        <v>5.1102916699999996</v>
      </c>
      <c r="AJ259" s="4">
        <v>3.2454436299999996</v>
      </c>
      <c r="AK259" s="4">
        <v>2.75949453</v>
      </c>
      <c r="AL259" s="4">
        <v>3.3215304100000003</v>
      </c>
      <c r="AM259" s="4">
        <v>2.5293739500000001</v>
      </c>
      <c r="AN259" s="4">
        <v>3.0404251700000002</v>
      </c>
      <c r="AO259" s="4">
        <v>2.9375097799999996</v>
      </c>
      <c r="AP259" s="4">
        <v>3.9098253200000004</v>
      </c>
      <c r="AQ259" s="4">
        <v>3.8573383100000003</v>
      </c>
      <c r="AR259" s="4">
        <v>4.7273764199999997</v>
      </c>
      <c r="AS259" s="4">
        <v>5.5189317699999991</v>
      </c>
      <c r="AT259" s="4">
        <v>6.7199154500000011</v>
      </c>
      <c r="AU259" s="4"/>
      <c r="AV259" s="41">
        <f>+Datos!Z259/Datos!Z$305*100</f>
        <v>5.3229242314367688E-2</v>
      </c>
      <c r="AW259" s="41">
        <f>+Datos!AA259/Datos!AA$305*100</f>
        <v>5.303524342472777E-2</v>
      </c>
      <c r="AX259" s="41">
        <f>+Datos!AB259/Datos!AB$305*100</f>
        <v>5.0301357701118737E-2</v>
      </c>
      <c r="AY259" s="41">
        <f>+Datos!AC259/Datos!AC$305*100</f>
        <v>5.0767140392372227E-2</v>
      </c>
      <c r="AZ259" s="41">
        <f>+Datos!AD259/Datos!AD$305*100</f>
        <v>5.5032610672553071E-2</v>
      </c>
      <c r="BA259" s="41">
        <f>+Datos!AE259/Datos!AE$305*100</f>
        <v>5.4879195990545249E-2</v>
      </c>
      <c r="BB259" s="41">
        <f>+Datos!AF259/Datos!AF$305*100</f>
        <v>5.4109860238472168E-2</v>
      </c>
      <c r="BC259" s="41">
        <f>+Datos!AG259/Datos!AG$305*100</f>
        <v>5.2922237761008718E-2</v>
      </c>
      <c r="BD259" s="41">
        <f>+Datos!AH259/Datos!AH$305*100</f>
        <v>5.9149387097433073E-2</v>
      </c>
      <c r="BE259" s="41">
        <f>+Datos!AI259/Datos!AI$305*100</f>
        <v>5.4552046193445239E-2</v>
      </c>
      <c r="BF259" s="41">
        <f>+Datos!AJ259/Datos!AJ$305*100</f>
        <v>4.834467994461604E-2</v>
      </c>
      <c r="BG259" s="41">
        <f>+Datos!AK259/Datos!AK$305*100</f>
        <v>4.592168269893223E-2</v>
      </c>
      <c r="BH259" s="41">
        <f>+Datos!AL259/Datos!AL$305*100</f>
        <v>5.2119549367345225E-2</v>
      </c>
      <c r="BI259" s="41">
        <f>+Datos!AM259/Datos!AM$305*100</f>
        <v>3.9879360302868046E-2</v>
      </c>
      <c r="BJ259" s="41">
        <f>+Datos!AN259/Datos!AN$305*100</f>
        <v>4.4724098549303121E-2</v>
      </c>
      <c r="BK259" s="41">
        <f>+Datos!AO259/Datos!AO$305*100</f>
        <v>4.2828671305221083E-2</v>
      </c>
      <c r="BL259" s="41">
        <f>+Datos!AP259/Datos!AP$305*100</f>
        <v>5.1562639602852352E-2</v>
      </c>
      <c r="BM259" s="41">
        <f>+Datos!AQ259/Datos!AQ$305*100</f>
        <v>4.8548454395326471E-2</v>
      </c>
      <c r="BN259" s="41">
        <f>+Datos!AR259/Datos!AR$305*100</f>
        <v>5.1633630509801895E-2</v>
      </c>
      <c r="BO259" s="41">
        <f>+Datos!AS259/Datos!AS$305*100</f>
        <v>5.3166481928760091E-2</v>
      </c>
      <c r="BP259" s="41">
        <f>+Datos!AT259/Datos!AT$305*100</f>
        <v>5.6375943092467448E-2</v>
      </c>
    </row>
    <row r="260" spans="1:68" thickBot="1" x14ac:dyDescent="0.3">
      <c r="A260" s="3">
        <v>257</v>
      </c>
      <c r="B260" s="19">
        <v>25650</v>
      </c>
      <c r="C260" s="4">
        <v>93</v>
      </c>
      <c r="D260" s="4">
        <v>67</v>
      </c>
      <c r="E260" s="4">
        <v>92</v>
      </c>
      <c r="F260" s="4">
        <v>101</v>
      </c>
      <c r="G260" s="4">
        <v>110</v>
      </c>
      <c r="H260" s="4">
        <v>124</v>
      </c>
      <c r="I260" s="4">
        <v>127</v>
      </c>
      <c r="J260" s="4">
        <v>175</v>
      </c>
      <c r="K260" s="4">
        <v>265</v>
      </c>
      <c r="L260" s="4">
        <v>197</v>
      </c>
      <c r="M260" s="4">
        <v>141</v>
      </c>
      <c r="N260" s="4">
        <v>111</v>
      </c>
      <c r="O260" s="4">
        <v>110</v>
      </c>
      <c r="P260" s="4">
        <v>123</v>
      </c>
      <c r="Q260" s="4">
        <v>119</v>
      </c>
      <c r="R260" s="4">
        <v>125</v>
      </c>
      <c r="S260" s="4">
        <v>170</v>
      </c>
      <c r="T260" s="4">
        <v>154</v>
      </c>
      <c r="U260" s="4">
        <v>178</v>
      </c>
      <c r="V260" s="4">
        <v>228</v>
      </c>
      <c r="W260" s="4">
        <v>248</v>
      </c>
      <c r="X260" s="4"/>
      <c r="Y260" s="19">
        <f t="shared" si="3"/>
        <v>25650</v>
      </c>
      <c r="Z260" s="4">
        <v>2.3857271200000003</v>
      </c>
      <c r="AA260" s="4">
        <v>1.7188023499999998</v>
      </c>
      <c r="AB260" s="4">
        <v>2.3594113700000001</v>
      </c>
      <c r="AC260" s="4">
        <v>2.5903804699999999</v>
      </c>
      <c r="AD260" s="4">
        <v>2.8213619699999999</v>
      </c>
      <c r="AE260" s="4">
        <v>3.1806317799999992</v>
      </c>
      <c r="AF260" s="4">
        <v>3.2575206899999998</v>
      </c>
      <c r="AG260" s="4">
        <v>4.4888917200000007</v>
      </c>
      <c r="AH260" s="4">
        <v>6.7964045200000003</v>
      </c>
      <c r="AI260" s="4">
        <v>5.0532398399999998</v>
      </c>
      <c r="AJ260" s="4">
        <v>3.6164108700000006</v>
      </c>
      <c r="AK260" s="4">
        <v>2.8470591599999997</v>
      </c>
      <c r="AL260" s="4">
        <v>2.82136305</v>
      </c>
      <c r="AM260" s="4">
        <v>3.1553148499999999</v>
      </c>
      <c r="AN260" s="4">
        <v>3.0521321299999999</v>
      </c>
      <c r="AO260" s="4">
        <v>3.2064597500000001</v>
      </c>
      <c r="AP260" s="4">
        <v>4.3600131900000001</v>
      </c>
      <c r="AQ260" s="4">
        <v>3.9500667099999993</v>
      </c>
      <c r="AR260" s="4">
        <v>4.5660194400000007</v>
      </c>
      <c r="AS260" s="4">
        <v>5.8484340299999991</v>
      </c>
      <c r="AT260" s="4">
        <v>6.3614940400000002</v>
      </c>
      <c r="AU260" s="4"/>
      <c r="AV260" s="41">
        <f>+Datos!Z260/Datos!Z$305*100</f>
        <v>4.9702782386500645E-2</v>
      </c>
      <c r="AW260" s="41">
        <f>+Datos!AA260/Datos!AA$305*100</f>
        <v>4.2985564139360853E-2</v>
      </c>
      <c r="AX260" s="41">
        <f>+Datos!AB260/Datos!AB$305*100</f>
        <v>5.3385007637694437E-2</v>
      </c>
      <c r="AY260" s="41">
        <f>+Datos!AC260/Datos!AC$305*100</f>
        <v>5.1992619938790188E-2</v>
      </c>
      <c r="AZ260" s="41">
        <f>+Datos!AD260/Datos!AD$305*100</f>
        <v>5.2846022961938313E-2</v>
      </c>
      <c r="BA260" s="41">
        <f>+Datos!AE260/Datos!AE$305*100</f>
        <v>5.8900195850546178E-2</v>
      </c>
      <c r="BB260" s="41">
        <f>+Datos!AF260/Datos!AF$305*100</f>
        <v>5.0729964750101053E-2</v>
      </c>
      <c r="BC260" s="41">
        <f>+Datos!AG260/Datos!AG$305*100</f>
        <v>5.6352546722020461E-2</v>
      </c>
      <c r="BD260" s="41">
        <f>+Datos!AH260/Datos!AH$305*100</f>
        <v>6.169561634073998E-2</v>
      </c>
      <c r="BE260" s="41">
        <f>+Datos!AI260/Datos!AI$305*100</f>
        <v>5.3943021451501191E-2</v>
      </c>
      <c r="BF260" s="41">
        <f>+Datos!AJ260/Datos!AJ$305*100</f>
        <v>5.3870671005424461E-2</v>
      </c>
      <c r="BG260" s="41">
        <f>+Datos!AK260/Datos!AK$305*100</f>
        <v>4.7378875351714693E-2</v>
      </c>
      <c r="BH260" s="41">
        <f>+Datos!AL260/Datos!AL$305*100</f>
        <v>4.4271210140050678E-2</v>
      </c>
      <c r="BI260" s="41">
        <f>+Datos!AM260/Datos!AM$305*100</f>
        <v>4.9748254018406428E-2</v>
      </c>
      <c r="BJ260" s="41">
        <f>+Datos!AN260/Datos!AN$305*100</f>
        <v>4.4896305791210914E-2</v>
      </c>
      <c r="BK260" s="41">
        <f>+Datos!AO260/Datos!AO$305*100</f>
        <v>4.6749941607401695E-2</v>
      </c>
      <c r="BL260" s="41">
        <f>+Datos!AP260/Datos!AP$305*100</f>
        <v>5.7499701490411489E-2</v>
      </c>
      <c r="BM260" s="41">
        <f>+Datos!AQ260/Datos!AQ$305*100</f>
        <v>4.9715533903722395E-2</v>
      </c>
      <c r="BN260" s="41">
        <f>+Datos!AR260/Datos!AR$305*100</f>
        <v>4.9871247753427821E-2</v>
      </c>
      <c r="BO260" s="41">
        <f>+Datos!AS260/Datos!AS$305*100</f>
        <v>5.6340733157413274E-2</v>
      </c>
      <c r="BP260" s="41">
        <f>+Datos!AT260/Datos!AT$305*100</f>
        <v>5.3369008680326596E-2</v>
      </c>
    </row>
    <row r="261" spans="1:68" thickBot="1" x14ac:dyDescent="0.3">
      <c r="A261" s="3">
        <v>258</v>
      </c>
      <c r="B261" s="19">
        <v>25750</v>
      </c>
      <c r="C261" s="4">
        <v>107</v>
      </c>
      <c r="D261" s="4">
        <v>71</v>
      </c>
      <c r="E261" s="4">
        <v>78</v>
      </c>
      <c r="F261" s="4">
        <v>91</v>
      </c>
      <c r="G261" s="4">
        <v>93</v>
      </c>
      <c r="H261" s="4">
        <v>106</v>
      </c>
      <c r="I261" s="4">
        <v>142</v>
      </c>
      <c r="J261" s="4">
        <v>181</v>
      </c>
      <c r="K261" s="4">
        <v>229</v>
      </c>
      <c r="L261" s="4">
        <v>213</v>
      </c>
      <c r="M261" s="4">
        <v>137</v>
      </c>
      <c r="N261" s="4">
        <v>129</v>
      </c>
      <c r="O261" s="4">
        <v>132</v>
      </c>
      <c r="P261" s="4">
        <v>100</v>
      </c>
      <c r="Q261" s="4">
        <v>112</v>
      </c>
      <c r="R261" s="4">
        <v>103</v>
      </c>
      <c r="S261" s="4">
        <v>134</v>
      </c>
      <c r="T261" s="4">
        <v>143</v>
      </c>
      <c r="U261" s="4">
        <v>188</v>
      </c>
      <c r="V261" s="4">
        <v>182</v>
      </c>
      <c r="W261" s="4">
        <v>240</v>
      </c>
      <c r="X261" s="4"/>
      <c r="Y261" s="19">
        <f t="shared" ref="Y261:Y303" si="4">+Y260+100</f>
        <v>25750</v>
      </c>
      <c r="Z261" s="4">
        <v>2.7554438000000006</v>
      </c>
      <c r="AA261" s="4">
        <v>1.8283550899999998</v>
      </c>
      <c r="AB261" s="4">
        <v>2.00844516</v>
      </c>
      <c r="AC261" s="4">
        <v>2.3435633899999999</v>
      </c>
      <c r="AD261" s="4">
        <v>2.3949417500000001</v>
      </c>
      <c r="AE261" s="4">
        <v>2.7298857700000001</v>
      </c>
      <c r="AF261" s="4">
        <v>3.6566754999999995</v>
      </c>
      <c r="AG261" s="4">
        <v>4.6607900500000001</v>
      </c>
      <c r="AH261" s="4">
        <v>5.8967702799999984</v>
      </c>
      <c r="AI261" s="4">
        <v>5.4844932699999998</v>
      </c>
      <c r="AJ261" s="4">
        <v>3.52722603</v>
      </c>
      <c r="AK261" s="4">
        <v>3.3214992800000007</v>
      </c>
      <c r="AL261" s="4">
        <v>3.3989731100000005</v>
      </c>
      <c r="AM261" s="4">
        <v>2.5752245</v>
      </c>
      <c r="AN261" s="4">
        <v>2.8837253399999998</v>
      </c>
      <c r="AO261" s="4">
        <v>2.6519298499999997</v>
      </c>
      <c r="AP261" s="4">
        <v>3.4507536700000006</v>
      </c>
      <c r="AQ261" s="4">
        <v>3.6825232700000003</v>
      </c>
      <c r="AR261" s="4">
        <v>4.8411534100000004</v>
      </c>
      <c r="AS261" s="4">
        <v>4.6871919800000006</v>
      </c>
      <c r="AT261" s="4">
        <v>6.1795514100000002</v>
      </c>
      <c r="AU261" s="4"/>
      <c r="AV261" s="41">
        <f>+Datos!Z261/Datos!Z$305*100</f>
        <v>5.7405233994084121E-2</v>
      </c>
      <c r="AW261" s="41">
        <f>+Datos!AA261/Datos!AA$305*100</f>
        <v>4.5725370919304294E-2</v>
      </c>
      <c r="AX261" s="41">
        <f>+Datos!AB261/Datos!AB$305*100</f>
        <v>4.544390247915539E-2</v>
      </c>
      <c r="AY261" s="41">
        <f>+Datos!AC261/Datos!AC$305*100</f>
        <v>4.7038650132631962E-2</v>
      </c>
      <c r="AZ261" s="41">
        <f>+Datos!AD261/Datos!AD$305*100</f>
        <v>4.485888307093213E-2</v>
      </c>
      <c r="BA261" s="41">
        <f>+Datos!AE261/Datos!AE$305*100</f>
        <v>5.0553103164497432E-2</v>
      </c>
      <c r="BB261" s="41">
        <f>+Datos!AF261/Datos!AF$305*100</f>
        <v>5.6946075519034724E-2</v>
      </c>
      <c r="BC261" s="41">
        <f>+Datos!AG261/Datos!AG$305*100</f>
        <v>5.8510520065329863E-2</v>
      </c>
      <c r="BD261" s="41">
        <f>+Datos!AH261/Datos!AH$305*100</f>
        <v>5.3529020495142306E-2</v>
      </c>
      <c r="BE261" s="41">
        <f>+Datos!AI261/Datos!AI$305*100</f>
        <v>5.8546625032985543E-2</v>
      </c>
      <c r="BF261" s="41">
        <f>+Datos!AJ261/Datos!AJ$305*100</f>
        <v>5.2542158469925014E-2</v>
      </c>
      <c r="BG261" s="41">
        <f>+Datos!AK261/Datos!AK$305*100</f>
        <v>5.527419401005005E-2</v>
      </c>
      <c r="BH261" s="41">
        <f>+Datos!AL261/Datos!AL$305*100</f>
        <v>5.3334735780704155E-2</v>
      </c>
      <c r="BI261" s="41">
        <f>+Datos!AM261/Datos!AM$305*100</f>
        <v>4.0602262744215113E-2</v>
      </c>
      <c r="BJ261" s="41">
        <f>+Datos!AN261/Datos!AN$305*100</f>
        <v>4.2419072690179915E-2</v>
      </c>
      <c r="BK261" s="41">
        <f>+Datos!AO261/Datos!AO$305*100</f>
        <v>3.8664937439001228E-2</v>
      </c>
      <c r="BL261" s="41">
        <f>+Datos!AP261/Datos!AP$305*100</f>
        <v>4.5508418735297894E-2</v>
      </c>
      <c r="BM261" s="41">
        <f>+Datos!AQ261/Datos!AQ$305*100</f>
        <v>4.6348232554515943E-2</v>
      </c>
      <c r="BN261" s="41">
        <f>+Datos!AR261/Datos!AR$305*100</f>
        <v>5.2876332283522176E-2</v>
      </c>
      <c r="BO261" s="41">
        <f>+Datos!AS261/Datos!AS$305*100</f>
        <v>4.5153938857500915E-2</v>
      </c>
      <c r="BP261" s="41">
        <f>+Datos!AT261/Datos!AT$305*100</f>
        <v>5.1842622309650775E-2</v>
      </c>
    </row>
    <row r="262" spans="1:68" thickBot="1" x14ac:dyDescent="0.3">
      <c r="A262" s="3">
        <v>259</v>
      </c>
      <c r="B262" s="19">
        <v>25850</v>
      </c>
      <c r="C262" s="4">
        <v>98</v>
      </c>
      <c r="D262" s="4">
        <v>76</v>
      </c>
      <c r="E262" s="4">
        <v>70</v>
      </c>
      <c r="F262" s="4">
        <v>100</v>
      </c>
      <c r="G262" s="4">
        <v>120</v>
      </c>
      <c r="H262" s="4">
        <v>141</v>
      </c>
      <c r="I262" s="4">
        <v>143</v>
      </c>
      <c r="J262" s="4">
        <v>187</v>
      </c>
      <c r="K262" s="4">
        <v>238</v>
      </c>
      <c r="L262" s="4">
        <v>180</v>
      </c>
      <c r="M262" s="4">
        <v>121</v>
      </c>
      <c r="N262" s="4">
        <v>121</v>
      </c>
      <c r="O262" s="4">
        <v>114</v>
      </c>
      <c r="P262" s="4">
        <v>110</v>
      </c>
      <c r="Q262" s="4">
        <v>114</v>
      </c>
      <c r="R262" s="4">
        <v>111</v>
      </c>
      <c r="S262" s="4">
        <v>120</v>
      </c>
      <c r="T262" s="4">
        <v>149</v>
      </c>
      <c r="U262" s="4">
        <v>165</v>
      </c>
      <c r="V262" s="4">
        <v>196</v>
      </c>
      <c r="W262" s="4">
        <v>224</v>
      </c>
      <c r="X262" s="4"/>
      <c r="Y262" s="19">
        <f t="shared" si="4"/>
        <v>25850</v>
      </c>
      <c r="Z262" s="4">
        <v>2.53340868</v>
      </c>
      <c r="AA262" s="4">
        <v>1.96457031</v>
      </c>
      <c r="AB262" s="4">
        <v>1.80943231</v>
      </c>
      <c r="AC262" s="4">
        <v>2.5846642799999997</v>
      </c>
      <c r="AD262" s="4">
        <v>3.1026717199999996</v>
      </c>
      <c r="AE262" s="4">
        <v>3.6451755699999997</v>
      </c>
      <c r="AF262" s="4">
        <v>3.6961932799999997</v>
      </c>
      <c r="AG262" s="4">
        <v>4.8343390800000003</v>
      </c>
      <c r="AH262" s="4">
        <v>6.1525503399999995</v>
      </c>
      <c r="AI262" s="4">
        <v>4.6528787899999999</v>
      </c>
      <c r="AJ262" s="4">
        <v>3.1279541500000003</v>
      </c>
      <c r="AK262" s="4">
        <v>3.1281616499999996</v>
      </c>
      <c r="AL262" s="4">
        <v>2.9465937199999996</v>
      </c>
      <c r="AM262" s="4">
        <v>2.8436880099999997</v>
      </c>
      <c r="AN262" s="4">
        <v>2.9470154299999995</v>
      </c>
      <c r="AO262" s="4">
        <v>2.8694188199999999</v>
      </c>
      <c r="AP262" s="4">
        <v>3.1020138400000001</v>
      </c>
      <c r="AQ262" s="4">
        <v>3.8521032199999996</v>
      </c>
      <c r="AR262" s="4">
        <v>4.2646561000000007</v>
      </c>
      <c r="AS262" s="4">
        <v>5.0668039599999997</v>
      </c>
      <c r="AT262" s="4">
        <v>5.7901141299999992</v>
      </c>
      <c r="AU262" s="4"/>
      <c r="AV262" s="41">
        <f>+Datos!Z262/Datos!Z$305*100</f>
        <v>5.2779489851342183E-2</v>
      </c>
      <c r="AW262" s="41">
        <f>+Datos!AA262/Datos!AA$305*100</f>
        <v>4.9131980222617819E-2</v>
      </c>
      <c r="AX262" s="41">
        <f>+Datos!AB262/Datos!AB$305*100</f>
        <v>4.0940956256068688E-2</v>
      </c>
      <c r="AY262" s="41">
        <f>+Datos!AC262/Datos!AC$305*100</f>
        <v>5.1877887876218741E-2</v>
      </c>
      <c r="AZ262" s="41">
        <f>+Datos!AD262/Datos!AD$305*100</f>
        <v>5.8115145345379621E-2</v>
      </c>
      <c r="BA262" s="41">
        <f>+Datos!AE262/Datos!AE$305*100</f>
        <v>6.7502801277621108E-2</v>
      </c>
      <c r="BB262" s="41">
        <f>+Datos!AF262/Datos!AF$305*100</f>
        <v>5.7561493125607856E-2</v>
      </c>
      <c r="BC262" s="41">
        <f>+Datos!AG262/Datos!AG$305*100</f>
        <v>6.0689215928734712E-2</v>
      </c>
      <c r="BD262" s="41">
        <f>+Datos!AH262/Datos!AH$305*100</f>
        <v>5.5850911195281419E-2</v>
      </c>
      <c r="BE262" s="41">
        <f>+Datos!AI262/Datos!AI$305*100</f>
        <v>4.9669192107890309E-2</v>
      </c>
      <c r="BF262" s="41">
        <f>+Datos!AJ262/Datos!AJ$305*100</f>
        <v>4.6594536680701355E-2</v>
      </c>
      <c r="BG262" s="41">
        <f>+Datos!AK262/Datos!AK$305*100</f>
        <v>5.2056797054882469E-2</v>
      </c>
      <c r="BH262" s="41">
        <f>+Datos!AL262/Datos!AL$305*100</f>
        <v>4.6236257958887507E-2</v>
      </c>
      <c r="BI262" s="41">
        <f>+Datos!AM262/Datos!AM$305*100</f>
        <v>4.4834991180223001E-2</v>
      </c>
      <c r="BJ262" s="41">
        <f>+Datos!AN262/Datos!AN$305*100</f>
        <v>4.3350058346490035E-2</v>
      </c>
      <c r="BK262" s="41">
        <f>+Datos!AO262/Datos!AO$305*100</f>
        <v>4.1835910237818977E-2</v>
      </c>
      <c r="BL262" s="41">
        <f>+Datos!AP262/Datos!AP$305*100</f>
        <v>4.0909250051861676E-2</v>
      </c>
      <c r="BM262" s="41">
        <f>+Datos!AQ262/Datos!AQ$305*100</f>
        <v>4.8482565560151819E-2</v>
      </c>
      <c r="BN262" s="41">
        <f>+Datos!AR262/Datos!AR$305*100</f>
        <v>4.6579679246014603E-2</v>
      </c>
      <c r="BO262" s="41">
        <f>+Datos!AS262/Datos!AS$305*100</f>
        <v>4.8810920736552264E-2</v>
      </c>
      <c r="BP262" s="41">
        <f>+Datos!AT262/Datos!AT$305*100</f>
        <v>4.8575483891210504E-2</v>
      </c>
    </row>
    <row r="263" spans="1:68" thickBot="1" x14ac:dyDescent="0.3">
      <c r="A263" s="3">
        <v>260</v>
      </c>
      <c r="B263" s="19">
        <v>25950</v>
      </c>
      <c r="C263" s="4">
        <v>100</v>
      </c>
      <c r="D263" s="4">
        <v>77</v>
      </c>
      <c r="E263" s="4">
        <v>85</v>
      </c>
      <c r="F263" s="4">
        <v>100</v>
      </c>
      <c r="G263" s="4">
        <v>107</v>
      </c>
      <c r="H263" s="4">
        <v>118</v>
      </c>
      <c r="I263" s="4">
        <v>133</v>
      </c>
      <c r="J263" s="4">
        <v>175</v>
      </c>
      <c r="K263" s="4">
        <v>250</v>
      </c>
      <c r="L263" s="4">
        <v>197</v>
      </c>
      <c r="M263" s="4">
        <v>135</v>
      </c>
      <c r="N263" s="4">
        <v>107</v>
      </c>
      <c r="O263" s="4">
        <v>107</v>
      </c>
      <c r="P263" s="4">
        <v>83</v>
      </c>
      <c r="Q263" s="4">
        <v>132</v>
      </c>
      <c r="R263" s="4">
        <v>131</v>
      </c>
      <c r="S263" s="4">
        <v>143</v>
      </c>
      <c r="T263" s="4">
        <v>156</v>
      </c>
      <c r="U263" s="4">
        <v>156</v>
      </c>
      <c r="V263" s="4">
        <v>209</v>
      </c>
      <c r="W263" s="4">
        <v>223</v>
      </c>
      <c r="X263" s="4"/>
      <c r="Y263" s="19">
        <f t="shared" si="4"/>
        <v>25950</v>
      </c>
      <c r="Z263" s="4">
        <v>2.5953006200000002</v>
      </c>
      <c r="AA263" s="4">
        <v>1.9979882799999997</v>
      </c>
      <c r="AB263" s="4">
        <v>2.2055722200000001</v>
      </c>
      <c r="AC263" s="4">
        <v>2.59508267</v>
      </c>
      <c r="AD263" s="4">
        <v>2.7762927599999996</v>
      </c>
      <c r="AE263" s="4">
        <v>3.0616425299999999</v>
      </c>
      <c r="AF263" s="4">
        <v>3.4518081200000004</v>
      </c>
      <c r="AG263" s="4">
        <v>4.54151083</v>
      </c>
      <c r="AH263" s="4">
        <v>6.4876999900000003</v>
      </c>
      <c r="AI263" s="4">
        <v>5.1126445800000013</v>
      </c>
      <c r="AJ263" s="4">
        <v>3.5033872400000003</v>
      </c>
      <c r="AK263" s="4">
        <v>2.7764447999999997</v>
      </c>
      <c r="AL263" s="4">
        <v>2.7764014499999998</v>
      </c>
      <c r="AM263" s="4">
        <v>2.1535886</v>
      </c>
      <c r="AN263" s="4">
        <v>3.4252536100000004</v>
      </c>
      <c r="AO263" s="4">
        <v>3.3997179000000002</v>
      </c>
      <c r="AP263" s="4">
        <v>3.71105208</v>
      </c>
      <c r="AQ263" s="4">
        <v>4.0489390000000007</v>
      </c>
      <c r="AR263" s="4">
        <v>4.0476577100000002</v>
      </c>
      <c r="AS263" s="4">
        <v>5.4235711899999997</v>
      </c>
      <c r="AT263" s="4">
        <v>5.78679247</v>
      </c>
      <c r="AU263" s="4"/>
      <c r="AV263" s="41">
        <f>+Datos!Z263/Datos!Z$305*100</f>
        <v>5.4068908745695185E-2</v>
      </c>
      <c r="AW263" s="41">
        <f>+Datos!AA263/Datos!AA$305*100</f>
        <v>4.9967730937551524E-2</v>
      </c>
      <c r="AX263" s="41">
        <f>+Datos!AB263/Datos!AB$305*100</f>
        <v>4.9904180045630048E-2</v>
      </c>
      <c r="AY263" s="41">
        <f>+Datos!AC263/Datos!AC$305*100</f>
        <v>5.2086999780017219E-2</v>
      </c>
      <c r="AZ263" s="41">
        <f>+Datos!AD263/Datos!AD$305*100</f>
        <v>5.2001846095636947E-2</v>
      </c>
      <c r="BA263" s="41">
        <f>+Datos!AE263/Datos!AE$305*100</f>
        <v>5.6696705910849493E-2</v>
      </c>
      <c r="BB263" s="41">
        <f>+Datos!AF263/Datos!AF$305*100</f>
        <v>5.3755638387583835E-2</v>
      </c>
      <c r="BC263" s="41">
        <f>+Datos!AG263/Datos!AG$305*100</f>
        <v>5.7013115307699355E-2</v>
      </c>
      <c r="BD263" s="41">
        <f>+Datos!AH263/Datos!AH$305*100</f>
        <v>5.8893293996700277E-2</v>
      </c>
      <c r="BE263" s="41">
        <f>+Datos!AI263/Datos!AI$305*100</f>
        <v>5.4577163361563569E-2</v>
      </c>
      <c r="BF263" s="41">
        <f>+Datos!AJ263/Datos!AJ$305*100</f>
        <v>5.2187051802175893E-2</v>
      </c>
      <c r="BG263" s="41">
        <f>+Datos!AK263/Datos!AK$305*100</f>
        <v>4.6203757880505868E-2</v>
      </c>
      <c r="BH263" s="41">
        <f>+Datos!AL263/Datos!AL$305*100</f>
        <v>4.356569851089933E-2</v>
      </c>
      <c r="BI263" s="41">
        <f>+Datos!AM263/Datos!AM$305*100</f>
        <v>3.3954542673909155E-2</v>
      </c>
      <c r="BJ263" s="41">
        <f>+Datos!AN263/Datos!AN$305*100</f>
        <v>5.0384854566243538E-2</v>
      </c>
      <c r="BK263" s="41">
        <f>+Datos!AO263/Datos!AO$305*100</f>
        <v>4.9567630875964788E-2</v>
      </c>
      <c r="BL263" s="41">
        <f>+Datos!AP263/Datos!AP$305*100</f>
        <v>4.8941225064360563E-2</v>
      </c>
      <c r="BM263" s="41">
        <f>+Datos!AQ263/Datos!AQ$305*100</f>
        <v>5.0959940402779659E-2</v>
      </c>
      <c r="BN263" s="41">
        <f>+Datos!AR263/Datos!AR$305*100</f>
        <v>4.4209566588372266E-2</v>
      </c>
      <c r="BO263" s="41">
        <f>+Datos!AS263/Datos!AS$305*100</f>
        <v>5.2247828326110808E-2</v>
      </c>
      <c r="BP263" s="41">
        <f>+Datos!AT263/Datos!AT$305*100</f>
        <v>4.8547617213939659E-2</v>
      </c>
    </row>
    <row r="264" spans="1:68" thickBot="1" x14ac:dyDescent="0.3">
      <c r="A264" s="3">
        <v>261</v>
      </c>
      <c r="B264" s="19">
        <v>26050</v>
      </c>
      <c r="C264" s="4">
        <v>89</v>
      </c>
      <c r="D264" s="4">
        <v>80</v>
      </c>
      <c r="E264" s="4">
        <v>96</v>
      </c>
      <c r="F264" s="4">
        <v>90</v>
      </c>
      <c r="G264" s="4">
        <v>93</v>
      </c>
      <c r="H264" s="4">
        <v>118</v>
      </c>
      <c r="I264" s="4">
        <v>172</v>
      </c>
      <c r="J264" s="4">
        <v>153</v>
      </c>
      <c r="K264" s="4">
        <v>243</v>
      </c>
      <c r="L264" s="4">
        <v>195</v>
      </c>
      <c r="M264" s="4">
        <v>121</v>
      </c>
      <c r="N264" s="4">
        <v>111</v>
      </c>
      <c r="O264" s="4">
        <v>90</v>
      </c>
      <c r="P264" s="4">
        <v>104</v>
      </c>
      <c r="Q264" s="4">
        <v>103</v>
      </c>
      <c r="R264" s="4">
        <v>100</v>
      </c>
      <c r="S264" s="4">
        <v>130</v>
      </c>
      <c r="T264" s="4">
        <v>130</v>
      </c>
      <c r="U264" s="4">
        <v>165</v>
      </c>
      <c r="V264" s="4">
        <v>197</v>
      </c>
      <c r="W264" s="4">
        <v>237</v>
      </c>
      <c r="X264" s="4"/>
      <c r="Y264" s="19">
        <f t="shared" si="4"/>
        <v>26050</v>
      </c>
      <c r="Z264" s="4">
        <v>2.3182412700000001</v>
      </c>
      <c r="AA264" s="4">
        <v>2.0840049799999996</v>
      </c>
      <c r="AB264" s="4">
        <v>2.5012544000000005</v>
      </c>
      <c r="AC264" s="4">
        <v>2.3446483700000003</v>
      </c>
      <c r="AD264" s="4">
        <v>2.4225407999999997</v>
      </c>
      <c r="AE264" s="4">
        <v>3.0739213799999998</v>
      </c>
      <c r="AF264" s="4">
        <v>4.4804365699999993</v>
      </c>
      <c r="AG264" s="4">
        <v>3.9861622700000003</v>
      </c>
      <c r="AH264" s="4">
        <v>6.3304849399999998</v>
      </c>
      <c r="AI264" s="4">
        <v>5.0800715700000003</v>
      </c>
      <c r="AJ264" s="4">
        <v>3.1521673699999999</v>
      </c>
      <c r="AK264" s="4">
        <v>2.8914722300000002</v>
      </c>
      <c r="AL264" s="4">
        <v>2.3440407200000002</v>
      </c>
      <c r="AM264" s="4">
        <v>2.7094496399999999</v>
      </c>
      <c r="AN264" s="4">
        <v>2.6833166899999998</v>
      </c>
      <c r="AO264" s="4">
        <v>2.6048565499999996</v>
      </c>
      <c r="AP264" s="4">
        <v>3.3866211600000002</v>
      </c>
      <c r="AQ264" s="4">
        <v>3.38650034</v>
      </c>
      <c r="AR264" s="4">
        <v>4.2980788299999997</v>
      </c>
      <c r="AS264" s="4">
        <v>5.1312128699999997</v>
      </c>
      <c r="AT264" s="4">
        <v>6.1731980600000007</v>
      </c>
      <c r="AU264" s="4"/>
      <c r="AV264" s="41">
        <f>+Datos!Z264/Datos!Z$305*100</f>
        <v>4.829682338616114E-2</v>
      </c>
      <c r="AW264" s="41">
        <f>+Datos!AA264/Datos!AA$305*100</f>
        <v>5.2118924397873564E-2</v>
      </c>
      <c r="AX264" s="41">
        <f>+Datos!AB264/Datos!AB$305*100</f>
        <v>5.6594406107238877E-2</v>
      </c>
      <c r="AY264" s="41">
        <f>+Datos!AC264/Datos!AC$305*100</f>
        <v>4.706042722423473E-2</v>
      </c>
      <c r="AZ264" s="41">
        <f>+Datos!AD264/Datos!AD$305*100</f>
        <v>4.5375831993309385E-2</v>
      </c>
      <c r="BA264" s="41">
        <f>+Datos!AE264/Datos!AE$305*100</f>
        <v>5.6924090506063306E-2</v>
      </c>
      <c r="BB264" s="41">
        <f>+Datos!AF264/Datos!AF$305*100</f>
        <v>6.9774657136917106E-2</v>
      </c>
      <c r="BC264" s="41">
        <f>+Datos!AG264/Datos!AG$305*100</f>
        <v>5.0041393193090908E-2</v>
      </c>
      <c r="BD264" s="41">
        <f>+Datos!AH264/Datos!AH$305*100</f>
        <v>5.7466145365501632E-2</v>
      </c>
      <c r="BE264" s="41">
        <f>+Datos!AI264/Datos!AI$305*100</f>
        <v>5.4229448502818606E-2</v>
      </c>
      <c r="BF264" s="41">
        <f>+Datos!AJ264/Datos!AJ$305*100</f>
        <v>4.695522092137281E-2</v>
      </c>
      <c r="BG264" s="41">
        <f>+Datos!AK264/Datos!AK$305*100</f>
        <v>4.8117968285602657E-2</v>
      </c>
      <c r="BH264" s="41">
        <f>+Datos!AL264/Datos!AL$305*100</f>
        <v>3.6781342015504065E-2</v>
      </c>
      <c r="BI264" s="41">
        <f>+Datos!AM264/Datos!AM$305*100</f>
        <v>4.2718522666858376E-2</v>
      </c>
      <c r="BJ264" s="41">
        <f>+Datos!AN264/Datos!AN$305*100</f>
        <v>3.9471098077559282E-2</v>
      </c>
      <c r="BK264" s="41">
        <f>+Datos!AO264/Datos!AO$305*100</f>
        <v>3.7978612271106105E-2</v>
      </c>
      <c r="BL264" s="41">
        <f>+Datos!AP264/Datos!AP$305*100</f>
        <v>4.4662641435979492E-2</v>
      </c>
      <c r="BM264" s="41">
        <f>+Datos!AQ264/Datos!AQ$305*100</f>
        <v>4.2622488385325889E-2</v>
      </c>
      <c r="BN264" s="41">
        <f>+Datos!AR264/Datos!AR$305*100</f>
        <v>4.6944730965642383E-2</v>
      </c>
      <c r="BO264" s="41">
        <f>+Datos!AS264/Datos!AS$305*100</f>
        <v>4.9431402252229008E-2</v>
      </c>
      <c r="BP264" s="41">
        <f>+Datos!AT264/Datos!AT$305*100</f>
        <v>5.1789321624439548E-2</v>
      </c>
    </row>
    <row r="265" spans="1:68" thickBot="1" x14ac:dyDescent="0.3">
      <c r="A265" s="3">
        <v>262</v>
      </c>
      <c r="B265" s="19">
        <v>26150</v>
      </c>
      <c r="C265" s="4">
        <v>84</v>
      </c>
      <c r="D265" s="4">
        <v>73</v>
      </c>
      <c r="E265" s="4">
        <v>68</v>
      </c>
      <c r="F265" s="4">
        <v>98</v>
      </c>
      <c r="G265" s="4">
        <v>121</v>
      </c>
      <c r="H265" s="4">
        <v>110</v>
      </c>
      <c r="I265" s="4">
        <v>148</v>
      </c>
      <c r="J265" s="4">
        <v>185</v>
      </c>
      <c r="K265" s="4">
        <v>242</v>
      </c>
      <c r="L265" s="4">
        <v>196</v>
      </c>
      <c r="M265" s="4">
        <v>135</v>
      </c>
      <c r="N265" s="4">
        <v>104</v>
      </c>
      <c r="O265" s="4">
        <v>94</v>
      </c>
      <c r="P265" s="4">
        <v>105</v>
      </c>
      <c r="Q265" s="4">
        <v>112</v>
      </c>
      <c r="R265" s="4">
        <v>130</v>
      </c>
      <c r="S265" s="4">
        <v>138</v>
      </c>
      <c r="T265" s="4">
        <v>148</v>
      </c>
      <c r="U265" s="4">
        <v>192</v>
      </c>
      <c r="V265" s="4">
        <v>191</v>
      </c>
      <c r="W265" s="4">
        <v>235</v>
      </c>
      <c r="X265" s="4"/>
      <c r="Y265" s="19">
        <f t="shared" si="4"/>
        <v>26150</v>
      </c>
      <c r="Z265" s="4">
        <v>2.1963758600000003</v>
      </c>
      <c r="AA265" s="4">
        <v>1.9085702400000002</v>
      </c>
      <c r="AB265" s="4">
        <v>1.7781810700000003</v>
      </c>
      <c r="AC265" s="4">
        <v>2.5625149900000004</v>
      </c>
      <c r="AD265" s="4">
        <v>3.1637944499999997</v>
      </c>
      <c r="AE265" s="4">
        <v>2.87711915</v>
      </c>
      <c r="AF265" s="4">
        <v>3.8700955300000004</v>
      </c>
      <c r="AG265" s="4">
        <v>4.8374410899999996</v>
      </c>
      <c r="AH265" s="4">
        <v>6.3280141800000003</v>
      </c>
      <c r="AI265" s="4">
        <v>5.1255881400000005</v>
      </c>
      <c r="AJ265" s="4">
        <v>3.5302741699999998</v>
      </c>
      <c r="AK265" s="4">
        <v>2.7198558799999999</v>
      </c>
      <c r="AL265" s="4">
        <v>2.4581777499999999</v>
      </c>
      <c r="AM265" s="4">
        <v>2.7455297499999993</v>
      </c>
      <c r="AN265" s="4">
        <v>2.9284645300000003</v>
      </c>
      <c r="AO265" s="4">
        <v>3.3989580400000001</v>
      </c>
      <c r="AP265" s="4">
        <v>3.6085162499999992</v>
      </c>
      <c r="AQ265" s="4">
        <v>3.8699317899999999</v>
      </c>
      <c r="AR265" s="4">
        <v>5.0209726799999999</v>
      </c>
      <c r="AS265" s="4">
        <v>4.9940326599999993</v>
      </c>
      <c r="AT265" s="4">
        <v>6.1458662899999998</v>
      </c>
      <c r="AU265" s="4"/>
      <c r="AV265" s="41">
        <f>+Datos!Z265/Datos!Z$305*100</f>
        <v>4.5757953830253308E-2</v>
      </c>
      <c r="AW265" s="41">
        <f>+Datos!AA265/Datos!AA$305*100</f>
        <v>4.7731473293596179E-2</v>
      </c>
      <c r="AX265" s="41">
        <f>+Datos!AB265/Datos!AB$305*100</f>
        <v>4.0233852905080164E-2</v>
      </c>
      <c r="AY265" s="41">
        <f>+Datos!AC265/Datos!AC$305*100</f>
        <v>5.143332012633757E-2</v>
      </c>
      <c r="AZ265" s="41">
        <f>+Datos!AD265/Datos!AD$305*100</f>
        <v>5.9260015527732149E-2</v>
      </c>
      <c r="BA265" s="41">
        <f>+Datos!AE265/Datos!AE$305*100</f>
        <v>5.3279629061732184E-2</v>
      </c>
      <c r="BB265" s="41">
        <f>+Datos!AF265/Datos!AF$305*100</f>
        <v>6.0269704631230957E-2</v>
      </c>
      <c r="BC265" s="41">
        <f>+Datos!AG265/Datos!AG$305*100</f>
        <v>6.0728157871281094E-2</v>
      </c>
      <c r="BD265" s="41">
        <f>+Datos!AH265/Datos!AH$305*100</f>
        <v>5.7443716585610524E-2</v>
      </c>
      <c r="BE265" s="41">
        <f>+Datos!AI265/Datos!AI$305*100</f>
        <v>5.4715335060680617E-2</v>
      </c>
      <c r="BF265" s="41">
        <f>+Datos!AJ265/Datos!AJ$305*100</f>
        <v>5.2587564081461209E-2</v>
      </c>
      <c r="BG265" s="41">
        <f>+Datos!AK265/Datos!AK$305*100</f>
        <v>4.5262042504641269E-2</v>
      </c>
      <c r="BH265" s="41">
        <f>+Datos!AL265/Datos!AL$305*100</f>
        <v>3.8572314800765166E-2</v>
      </c>
      <c r="BI265" s="41">
        <f>+Datos!AM265/Datos!AM$305*100</f>
        <v>4.3287379520332771E-2</v>
      </c>
      <c r="BJ265" s="41">
        <f>+Datos!AN265/Datos!AN$305*100</f>
        <v>4.307717799805566E-2</v>
      </c>
      <c r="BK265" s="41">
        <f>+Datos!AO265/Datos!AO$305*100</f>
        <v>4.9556552174406222E-2</v>
      </c>
      <c r="BL265" s="41">
        <f>+Datos!AP265/Datos!AP$305*100</f>
        <v>4.7588986123755055E-2</v>
      </c>
      <c r="BM265" s="41">
        <f>+Datos!AQ265/Datos!AQ$305*100</f>
        <v>4.8706955916407321E-2</v>
      </c>
      <c r="BN265" s="41">
        <f>+Datos!AR265/Datos!AR$305*100</f>
        <v>5.4840364956368293E-2</v>
      </c>
      <c r="BO265" s="41">
        <f>+Datos!AS265/Datos!AS$305*100</f>
        <v>4.810988035996823E-2</v>
      </c>
      <c r="BP265" s="41">
        <f>+Datos!AT265/Datos!AT$305*100</f>
        <v>5.1560024943312938E-2</v>
      </c>
    </row>
    <row r="266" spans="1:68" thickBot="1" x14ac:dyDescent="0.3">
      <c r="A266" s="3">
        <v>263</v>
      </c>
      <c r="B266" s="19">
        <v>26250</v>
      </c>
      <c r="C266" s="4">
        <v>103</v>
      </c>
      <c r="D266" s="4">
        <v>81</v>
      </c>
      <c r="E266" s="4">
        <v>88</v>
      </c>
      <c r="F266" s="4">
        <v>110</v>
      </c>
      <c r="G266" s="4">
        <v>104</v>
      </c>
      <c r="H266" s="4">
        <v>117</v>
      </c>
      <c r="I266" s="4">
        <v>140</v>
      </c>
      <c r="J266" s="4">
        <v>191</v>
      </c>
      <c r="K266" s="4">
        <v>260</v>
      </c>
      <c r="L266" s="4">
        <v>197</v>
      </c>
      <c r="M266" s="4">
        <v>144</v>
      </c>
      <c r="N266" s="4">
        <v>128</v>
      </c>
      <c r="O266" s="4">
        <v>93</v>
      </c>
      <c r="P266" s="4">
        <v>91</v>
      </c>
      <c r="Q266" s="4">
        <v>96</v>
      </c>
      <c r="R266" s="4">
        <v>111</v>
      </c>
      <c r="S266" s="4">
        <v>123</v>
      </c>
      <c r="T266" s="4">
        <v>158</v>
      </c>
      <c r="U266" s="4">
        <v>162</v>
      </c>
      <c r="V266" s="4">
        <v>191</v>
      </c>
      <c r="W266" s="4">
        <v>209</v>
      </c>
      <c r="X266" s="4"/>
      <c r="Y266" s="19">
        <f t="shared" si="4"/>
        <v>26250</v>
      </c>
      <c r="Z266" s="4">
        <v>2.7037081999999999</v>
      </c>
      <c r="AA266" s="4">
        <v>2.12575439</v>
      </c>
      <c r="AB266" s="4">
        <v>2.3099959300000004</v>
      </c>
      <c r="AC266" s="4">
        <v>2.8871274099999997</v>
      </c>
      <c r="AD266" s="4">
        <v>2.72980943</v>
      </c>
      <c r="AE266" s="4">
        <v>3.07152746</v>
      </c>
      <c r="AF266" s="4">
        <v>3.6753510700000001</v>
      </c>
      <c r="AG266" s="4">
        <v>5.0139875500000004</v>
      </c>
      <c r="AH266" s="4">
        <v>6.8257146000000004</v>
      </c>
      <c r="AI266" s="4">
        <v>5.1709103499999998</v>
      </c>
      <c r="AJ266" s="4">
        <v>3.7797462500000001</v>
      </c>
      <c r="AK266" s="4">
        <v>3.3598911599999997</v>
      </c>
      <c r="AL266" s="4">
        <v>2.4413332399999996</v>
      </c>
      <c r="AM266" s="4">
        <v>2.3886257299999993</v>
      </c>
      <c r="AN266" s="4">
        <v>2.5197822499999996</v>
      </c>
      <c r="AO266" s="4">
        <v>2.9139609700000002</v>
      </c>
      <c r="AP266" s="4">
        <v>3.2294430500000009</v>
      </c>
      <c r="AQ266" s="4">
        <v>4.1473718699999997</v>
      </c>
      <c r="AR266" s="4">
        <v>4.2522749199999996</v>
      </c>
      <c r="AS266" s="4">
        <v>5.0139031599999999</v>
      </c>
      <c r="AT266" s="4">
        <v>5.4868579599999991</v>
      </c>
      <c r="AU266" s="4"/>
      <c r="AV266" s="41">
        <f>+Datos!Z266/Datos!Z$305*100</f>
        <v>5.6327406087078945E-2</v>
      </c>
      <c r="AW266" s="41">
        <f>+Datos!AA266/Datos!AA$305*100</f>
        <v>5.3163036271083125E-2</v>
      </c>
      <c r="AX266" s="41">
        <f>+Datos!AB266/Datos!AB$305*100</f>
        <v>5.2266913660797124E-2</v>
      </c>
      <c r="AY266" s="41">
        <f>+Datos!AC266/Datos!AC$305*100</f>
        <v>5.7948753042827601E-2</v>
      </c>
      <c r="AZ266" s="41">
        <f>+Datos!AD266/Datos!AD$305*100</f>
        <v>5.1131181802771562E-2</v>
      </c>
      <c r="BA266" s="41">
        <f>+Datos!AE266/Datos!AE$305*100</f>
        <v>5.6879758949755159E-2</v>
      </c>
      <c r="BB266" s="41">
        <f>+Datos!AF266/Datos!AF$305*100</f>
        <v>5.7236913582073418E-2</v>
      </c>
      <c r="BC266" s="41">
        <f>+Datos!AG266/Datos!AG$305*100</f>
        <v>6.2944482803208246E-2</v>
      </c>
      <c r="BD266" s="41">
        <f>+Datos!AH266/Datos!AH$305*100</f>
        <v>6.196168400126182E-2</v>
      </c>
      <c r="BE266" s="41">
        <f>+Datos!AI266/Datos!AI$305*100</f>
        <v>5.5199146837613698E-2</v>
      </c>
      <c r="BF266" s="41">
        <f>+Datos!AJ266/Datos!AJ$305*100</f>
        <v>5.6303742588224445E-2</v>
      </c>
      <c r="BG266" s="41">
        <f>+Datos!AK266/Datos!AK$305*100</f>
        <v>5.5913086282677757E-2</v>
      </c>
      <c r="BH266" s="41">
        <f>+Datos!AL266/Datos!AL$305*100</f>
        <v>3.8308000414881298E-2</v>
      </c>
      <c r="BI266" s="41">
        <f>+Datos!AM266/Datos!AM$305*100</f>
        <v>3.7660254275715607E-2</v>
      </c>
      <c r="BJ266" s="41">
        <f>+Datos!AN266/Datos!AN$305*100</f>
        <v>3.7065536354504242E-2</v>
      </c>
      <c r="BK266" s="41">
        <f>+Datos!AO266/Datos!AO$305*100</f>
        <v>4.2485331429389567E-2</v>
      </c>
      <c r="BL266" s="41">
        <f>+Datos!AP266/Datos!AP$305*100</f>
        <v>4.2589782017444781E-2</v>
      </c>
      <c r="BM266" s="41">
        <f>+Datos!AQ266/Datos!AQ$305*100</f>
        <v>5.2198816362351907E-2</v>
      </c>
      <c r="BN266" s="41">
        <f>+Datos!AR266/Datos!AR$305*100</f>
        <v>4.6444448789076422E-2</v>
      </c>
      <c r="BO266" s="41">
        <f>+Datos!AS266/Datos!AS$305*100</f>
        <v>4.8301302291456509E-2</v>
      </c>
      <c r="BP266" s="41">
        <f>+Datos!AT266/Datos!AT$305*100</f>
        <v>4.6031351794673533E-2</v>
      </c>
    </row>
    <row r="267" spans="1:68" thickBot="1" x14ac:dyDescent="0.3">
      <c r="A267" s="3">
        <v>264</v>
      </c>
      <c r="B267" s="19">
        <v>26350</v>
      </c>
      <c r="C267" s="4">
        <v>82</v>
      </c>
      <c r="D267" s="4">
        <v>54</v>
      </c>
      <c r="E267" s="4">
        <v>76</v>
      </c>
      <c r="F267" s="4">
        <v>114</v>
      </c>
      <c r="G267" s="4">
        <v>113</v>
      </c>
      <c r="H267" s="4">
        <v>114</v>
      </c>
      <c r="I267" s="4">
        <v>128</v>
      </c>
      <c r="J267" s="4">
        <v>163</v>
      </c>
      <c r="K267" s="4">
        <v>238</v>
      </c>
      <c r="L267" s="4">
        <v>214</v>
      </c>
      <c r="M267" s="4">
        <v>118</v>
      </c>
      <c r="N267" s="4">
        <v>134</v>
      </c>
      <c r="O267" s="4">
        <v>110</v>
      </c>
      <c r="P267" s="4">
        <v>90</v>
      </c>
      <c r="Q267" s="4">
        <v>122</v>
      </c>
      <c r="R267" s="4">
        <v>116</v>
      </c>
      <c r="S267" s="4">
        <v>137</v>
      </c>
      <c r="T267" s="4">
        <v>138</v>
      </c>
      <c r="U267" s="4">
        <v>177</v>
      </c>
      <c r="V267" s="4">
        <v>198</v>
      </c>
      <c r="W267" s="4">
        <v>223</v>
      </c>
      <c r="X267" s="4"/>
      <c r="Y267" s="19">
        <f t="shared" si="4"/>
        <v>26350</v>
      </c>
      <c r="Z267" s="4">
        <v>2.1608915700000004</v>
      </c>
      <c r="AA267" s="4">
        <v>1.4231135800000001</v>
      </c>
      <c r="AB267" s="4">
        <v>2.0028396500000003</v>
      </c>
      <c r="AC267" s="4">
        <v>3.0035368900000003</v>
      </c>
      <c r="AD267" s="4">
        <v>2.9779849999999994</v>
      </c>
      <c r="AE267" s="4">
        <v>3.0037700999999997</v>
      </c>
      <c r="AF267" s="4">
        <v>3.3728459700000002</v>
      </c>
      <c r="AG267" s="4">
        <v>4.2947763599999993</v>
      </c>
      <c r="AH267" s="4">
        <v>6.2712392900000005</v>
      </c>
      <c r="AI267" s="4">
        <v>5.6382039799999992</v>
      </c>
      <c r="AJ267" s="4">
        <v>3.10897092</v>
      </c>
      <c r="AK267" s="4">
        <v>3.5304655900000004</v>
      </c>
      <c r="AL267" s="4">
        <v>2.8984674899999998</v>
      </c>
      <c r="AM267" s="4">
        <v>2.37193341</v>
      </c>
      <c r="AN267" s="4">
        <v>3.2148058200000005</v>
      </c>
      <c r="AO267" s="4">
        <v>3.0563757900000001</v>
      </c>
      <c r="AP267" s="4">
        <v>3.6097802200000002</v>
      </c>
      <c r="AQ267" s="4">
        <v>3.63581383</v>
      </c>
      <c r="AR267" s="4">
        <v>4.6642838900000001</v>
      </c>
      <c r="AS267" s="4">
        <v>5.2176014199999994</v>
      </c>
      <c r="AT267" s="4">
        <v>5.8752296500000005</v>
      </c>
      <c r="AU267" s="4"/>
      <c r="AV267" s="41">
        <f>+Datos!Z267/Datos!Z$305*100</f>
        <v>4.5018695794736878E-2</v>
      </c>
      <c r="AW267" s="41">
        <f>+Datos!AA267/Datos!AA$305*100</f>
        <v>3.5590677468346169E-2</v>
      </c>
      <c r="AX267" s="41">
        <f>+Datos!AB267/Datos!AB$305*100</f>
        <v>4.5317069914911558E-2</v>
      </c>
      <c r="AY267" s="41">
        <f>+Datos!AC267/Datos!AC$305*100</f>
        <v>6.0285256858003532E-2</v>
      </c>
      <c r="AZ267" s="41">
        <f>+Datos!AD267/Datos!AD$305*100</f>
        <v>5.5779678525371142E-2</v>
      </c>
      <c r="BA267" s="41">
        <f>+Datos!AE267/Datos!AE$305*100</f>
        <v>5.5625001388879637E-2</v>
      </c>
      <c r="BB267" s="41">
        <f>+Datos!AF267/Datos!AF$305*100</f>
        <v>5.252594640177724E-2</v>
      </c>
      <c r="BC267" s="41">
        <f>+Datos!AG267/Datos!AG$305*100</f>
        <v>5.3915665733084088E-2</v>
      </c>
      <c r="BD267" s="41">
        <f>+Datos!AH267/Datos!AH$305*100</f>
        <v>5.6928332043545665E-2</v>
      </c>
      <c r="BE267" s="41">
        <f>+Datos!AI267/Datos!AI$305*100</f>
        <v>6.0187477315756958E-2</v>
      </c>
      <c r="BF267" s="41">
        <f>+Datos!AJ267/Datos!AJ$305*100</f>
        <v>4.6311759260017869E-2</v>
      </c>
      <c r="BG267" s="41">
        <f>+Datos!AK267/Datos!AK$305*100</f>
        <v>5.8751673120177768E-2</v>
      </c>
      <c r="BH267" s="41">
        <f>+Datos!AL267/Datos!AL$305*100</f>
        <v>4.5481088771576285E-2</v>
      </c>
      <c r="BI267" s="41">
        <f>+Datos!AM267/Datos!AM$305*100</f>
        <v>3.7397074905353732E-2</v>
      </c>
      <c r="BJ267" s="41">
        <f>+Datos!AN267/Datos!AN$305*100</f>
        <v>4.7289206039086054E-2</v>
      </c>
      <c r="BK267" s="41">
        <f>+Datos!AO267/Datos!AO$305*100</f>
        <v>4.4561728776659752E-2</v>
      </c>
      <c r="BL267" s="41">
        <f>+Datos!AP267/Datos!AP$305*100</f>
        <v>4.7605655315917039E-2</v>
      </c>
      <c r="BM267" s="41">
        <f>+Datos!AQ267/Datos!AQ$305*100</f>
        <v>4.5760347610176888E-2</v>
      </c>
      <c r="BN267" s="41">
        <f>+Datos!AR267/Datos!AR$305*100</f>
        <v>5.0944517544697976E-2</v>
      </c>
      <c r="BO267" s="41">
        <f>+Datos!AS267/Datos!AS$305*100</f>
        <v>5.026362404329978E-2</v>
      </c>
      <c r="BP267" s="41">
        <f>+Datos!AT267/Datos!AT$305*100</f>
        <v>4.9289550570696158E-2</v>
      </c>
    </row>
    <row r="268" spans="1:68" thickBot="1" x14ac:dyDescent="0.3">
      <c r="A268" s="3">
        <v>265</v>
      </c>
      <c r="B268" s="19">
        <v>26450</v>
      </c>
      <c r="C268" s="4">
        <v>89</v>
      </c>
      <c r="D268" s="4">
        <v>70</v>
      </c>
      <c r="E268" s="4">
        <v>86</v>
      </c>
      <c r="F268" s="4">
        <v>94</v>
      </c>
      <c r="G268" s="4">
        <v>96</v>
      </c>
      <c r="H268" s="4">
        <v>123</v>
      </c>
      <c r="I268" s="4">
        <v>119</v>
      </c>
      <c r="J268" s="4">
        <v>194</v>
      </c>
      <c r="K268" s="4">
        <v>238</v>
      </c>
      <c r="L268" s="4">
        <v>205</v>
      </c>
      <c r="M268" s="4">
        <v>131</v>
      </c>
      <c r="N268" s="4">
        <v>111</v>
      </c>
      <c r="O268" s="4">
        <v>102</v>
      </c>
      <c r="P268" s="4">
        <v>98</v>
      </c>
      <c r="Q268" s="4">
        <v>120</v>
      </c>
      <c r="R268" s="4">
        <v>98</v>
      </c>
      <c r="S268" s="4">
        <v>113</v>
      </c>
      <c r="T268" s="4">
        <v>147</v>
      </c>
      <c r="U268" s="4">
        <v>183</v>
      </c>
      <c r="V268" s="4">
        <v>212</v>
      </c>
      <c r="W268" s="4">
        <v>219</v>
      </c>
      <c r="X268" s="4"/>
      <c r="Y268" s="19">
        <f t="shared" si="4"/>
        <v>26450</v>
      </c>
      <c r="Z268" s="4">
        <v>2.3542231199999999</v>
      </c>
      <c r="AA268" s="4">
        <v>1.85144397</v>
      </c>
      <c r="AB268" s="4">
        <v>2.2747947499999999</v>
      </c>
      <c r="AC268" s="4">
        <v>2.4862477600000004</v>
      </c>
      <c r="AD268" s="4">
        <v>2.5386603099999996</v>
      </c>
      <c r="AE268" s="4">
        <v>3.2533117800000002</v>
      </c>
      <c r="AF268" s="4">
        <v>3.1471380400000002</v>
      </c>
      <c r="AG268" s="4">
        <v>5.1311595799999994</v>
      </c>
      <c r="AH268" s="4">
        <v>6.2949129000000008</v>
      </c>
      <c r="AI268" s="4">
        <v>5.4220180100000004</v>
      </c>
      <c r="AJ268" s="4">
        <v>3.46424369</v>
      </c>
      <c r="AK268" s="4">
        <v>2.9356271299999999</v>
      </c>
      <c r="AL268" s="4">
        <v>2.6971100899999998</v>
      </c>
      <c r="AM268" s="4">
        <v>2.5919694600000001</v>
      </c>
      <c r="AN268" s="4">
        <v>3.17416309</v>
      </c>
      <c r="AO268" s="4">
        <v>2.59190554</v>
      </c>
      <c r="AP268" s="4">
        <v>2.9889965099999998</v>
      </c>
      <c r="AQ268" s="4">
        <v>3.8880283299999996</v>
      </c>
      <c r="AR268" s="4">
        <v>4.8409080299999996</v>
      </c>
      <c r="AS268" s="4">
        <v>5.6068425199999998</v>
      </c>
      <c r="AT268" s="4">
        <v>5.7927234299999997</v>
      </c>
      <c r="AU268" s="4"/>
      <c r="AV268" s="41">
        <f>+Datos!Z268/Datos!Z$305*100</f>
        <v>4.9046447282968621E-2</v>
      </c>
      <c r="AW268" s="41">
        <f>+Datos!AA268/Datos!AA$305*100</f>
        <v>4.6302801205076252E-2</v>
      </c>
      <c r="AX268" s="41">
        <f>+Datos!AB268/Datos!AB$305*100</f>
        <v>5.1470437350201119E-2</v>
      </c>
      <c r="AY268" s="41">
        <f>+Datos!AC268/Datos!AC$305*100</f>
        <v>4.9902528356905222E-2</v>
      </c>
      <c r="AZ268" s="41">
        <f>+Datos!AD268/Datos!AD$305*100</f>
        <v>4.7550829160294308E-2</v>
      </c>
      <c r="BA268" s="41">
        <f>+Datos!AE268/Datos!AE$305*100</f>
        <v>6.0246112803692436E-2</v>
      </c>
      <c r="BB268" s="41">
        <f>+Datos!AF268/Datos!AF$305*100</f>
        <v>4.9010955578275117E-2</v>
      </c>
      <c r="BC268" s="41">
        <f>+Datos!AG268/Datos!AG$305*100</f>
        <v>6.441543436696949E-2</v>
      </c>
      <c r="BD268" s="41">
        <f>+Datos!AH268/Datos!AH$305*100</f>
        <v>5.7143233607403782E-2</v>
      </c>
      <c r="BE268" s="41">
        <f>+Datos!AI268/Datos!AI$305*100</f>
        <v>5.7879705512623322E-2</v>
      </c>
      <c r="BF268" s="41">
        <f>+Datos!AJ268/Datos!AJ$305*100</f>
        <v>5.1603962828097469E-2</v>
      </c>
      <c r="BG268" s="41">
        <f>+Datos!AK268/Datos!AK$305*100</f>
        <v>4.8852764925117309E-2</v>
      </c>
      <c r="BH268" s="41">
        <f>+Datos!AL268/Datos!AL$305*100</f>
        <v>4.2321503985543789E-2</v>
      </c>
      <c r="BI268" s="41">
        <f>+Datos!AM268/Datos!AM$305*100</f>
        <v>4.0866272062843982E-2</v>
      </c>
      <c r="BJ268" s="41">
        <f>+Datos!AN268/Datos!AN$305*100</f>
        <v>4.6691358909096425E-2</v>
      </c>
      <c r="BK268" s="41">
        <f>+Datos!AO268/Datos!AO$305*100</f>
        <v>3.7789787520925829E-2</v>
      </c>
      <c r="BL268" s="41">
        <f>+Datos!AP268/Datos!AP$305*100</f>
        <v>3.9418781455769346E-2</v>
      </c>
      <c r="BM268" s="41">
        <f>+Datos!AQ268/Datos!AQ$305*100</f>
        <v>4.8934718942695569E-2</v>
      </c>
      <c r="BN268" s="41">
        <f>+Datos!AR268/Datos!AR$305*100</f>
        <v>5.2873652179564114E-2</v>
      </c>
      <c r="BO268" s="41">
        <f>+Datos!AS268/Datos!AS$305*100</f>
        <v>5.4013367792909626E-2</v>
      </c>
      <c r="BP268" s="41">
        <f>+Datos!AT268/Datos!AT$305*100</f>
        <v>4.8597374307750067E-2</v>
      </c>
    </row>
    <row r="269" spans="1:68" thickBot="1" x14ac:dyDescent="0.3">
      <c r="A269" s="3">
        <v>266</v>
      </c>
      <c r="B269" s="19">
        <v>26550</v>
      </c>
      <c r="C269" s="4">
        <v>85</v>
      </c>
      <c r="D269" s="4">
        <v>56</v>
      </c>
      <c r="E269" s="4">
        <v>70</v>
      </c>
      <c r="F269" s="4">
        <v>92</v>
      </c>
      <c r="G269" s="4">
        <v>112</v>
      </c>
      <c r="H269" s="4">
        <v>126</v>
      </c>
      <c r="I269" s="4">
        <v>120</v>
      </c>
      <c r="J269" s="4">
        <v>157</v>
      </c>
      <c r="K269" s="4">
        <v>206</v>
      </c>
      <c r="L269" s="4">
        <v>167</v>
      </c>
      <c r="M269" s="4">
        <v>126</v>
      </c>
      <c r="N269" s="4">
        <v>105</v>
      </c>
      <c r="O269" s="4">
        <v>102</v>
      </c>
      <c r="P269" s="4">
        <v>98</v>
      </c>
      <c r="Q269" s="4">
        <v>102</v>
      </c>
      <c r="R269" s="4">
        <v>98</v>
      </c>
      <c r="S269" s="4">
        <v>120</v>
      </c>
      <c r="T269" s="4">
        <v>139</v>
      </c>
      <c r="U269" s="4">
        <v>160</v>
      </c>
      <c r="V269" s="4">
        <v>215</v>
      </c>
      <c r="W269" s="4">
        <v>238</v>
      </c>
      <c r="X269" s="4"/>
      <c r="Y269" s="19">
        <f t="shared" si="4"/>
        <v>26550</v>
      </c>
      <c r="Z269" s="4">
        <v>2.2563357500000003</v>
      </c>
      <c r="AA269" s="4">
        <v>1.4866579700000002</v>
      </c>
      <c r="AB269" s="4">
        <v>1.8589949000000001</v>
      </c>
      <c r="AC269" s="4">
        <v>2.4428431699999997</v>
      </c>
      <c r="AD269" s="4">
        <v>2.9740436200000002</v>
      </c>
      <c r="AE269" s="4">
        <v>3.3456179599999998</v>
      </c>
      <c r="AF269" s="4">
        <v>3.1863846399999995</v>
      </c>
      <c r="AG269" s="4">
        <v>4.168127290000001</v>
      </c>
      <c r="AH269" s="4">
        <v>5.469877949999999</v>
      </c>
      <c r="AI269" s="4">
        <v>4.4340313400000007</v>
      </c>
      <c r="AJ269" s="4">
        <v>3.3453305699999998</v>
      </c>
      <c r="AK269" s="4">
        <v>2.7879372399999998</v>
      </c>
      <c r="AL269" s="4">
        <v>2.7078982300000001</v>
      </c>
      <c r="AM269" s="4">
        <v>2.60190477</v>
      </c>
      <c r="AN269" s="4">
        <v>2.7083783800000001</v>
      </c>
      <c r="AO269" s="4">
        <v>2.60192969</v>
      </c>
      <c r="AP269" s="4">
        <v>3.1862765300000002</v>
      </c>
      <c r="AQ269" s="4">
        <v>3.6902091500000003</v>
      </c>
      <c r="AR269" s="4">
        <v>4.2476728399999999</v>
      </c>
      <c r="AS269" s="4">
        <v>5.7084649000000001</v>
      </c>
      <c r="AT269" s="4">
        <v>6.3188627100000003</v>
      </c>
      <c r="AU269" s="4"/>
      <c r="AV269" s="41">
        <f>+Datos!Z269/Datos!Z$305*100</f>
        <v>4.7007121574378433E-2</v>
      </c>
      <c r="AW269" s="41">
        <f>+Datos!AA269/Datos!AA$305*100</f>
        <v>3.7179860455000546E-2</v>
      </c>
      <c r="AX269" s="41">
        <f>+Datos!AB269/Datos!AB$305*100</f>
        <v>4.2062379709111516E-2</v>
      </c>
      <c r="AY269" s="41">
        <f>+Datos!AC269/Datos!AC$305*100</f>
        <v>4.9031336507829454E-2</v>
      </c>
      <c r="AZ269" s="41">
        <f>+Datos!AD269/Datos!AD$305*100</f>
        <v>5.5705853805184072E-2</v>
      </c>
      <c r="BA269" s="41">
        <f>+Datos!AE269/Datos!AE$305*100</f>
        <v>6.1955475111647403E-2</v>
      </c>
      <c r="BB269" s="41">
        <f>+Datos!AF269/Datos!AF$305*100</f>
        <v>4.9622150049172337E-2</v>
      </c>
      <c r="BC269" s="41">
        <f>+Datos!AG269/Datos!AG$305*100</f>
        <v>5.2325741520237327E-2</v>
      </c>
      <c r="BD269" s="41">
        <f>+Datos!AH269/Datos!AH$305*100</f>
        <v>4.9653826584453102E-2</v>
      </c>
      <c r="BE269" s="41">
        <f>+Datos!AI269/Datos!AI$305*100</f>
        <v>4.7333009171052647E-2</v>
      </c>
      <c r="BF269" s="41">
        <f>+Datos!AJ269/Datos!AJ$305*100</f>
        <v>4.9832612780764882E-2</v>
      </c>
      <c r="BG269" s="41">
        <f>+Datos!AK269/Datos!AK$305*100</f>
        <v>4.6395007465304471E-2</v>
      </c>
      <c r="BH269" s="41">
        <f>+Datos!AL269/Datos!AL$305*100</f>
        <v>4.2490785288409195E-2</v>
      </c>
      <c r="BI269" s="41">
        <f>+Datos!AM269/Datos!AM$305*100</f>
        <v>4.1022917072653889E-2</v>
      </c>
      <c r="BJ269" s="41">
        <f>+Datos!AN269/Datos!AN$305*100</f>
        <v>3.9839750956910391E-2</v>
      </c>
      <c r="BK269" s="41">
        <f>+Datos!AO269/Datos!AO$305*100</f>
        <v>3.7935938872791029E-2</v>
      </c>
      <c r="BL269" s="41">
        <f>+Datos!AP269/Datos!AP$305*100</f>
        <v>4.2020503461115487E-2</v>
      </c>
      <c r="BM269" s="41">
        <f>+Datos!AQ269/Datos!AQ$305*100</f>
        <v>4.6444967029088888E-2</v>
      </c>
      <c r="BN269" s="41">
        <f>+Datos!AR269/Datos!AR$305*100</f>
        <v>4.6394183678540424E-2</v>
      </c>
      <c r="BO269" s="41">
        <f>+Datos!AS269/Datos!AS$305*100</f>
        <v>5.4992344278757287E-2</v>
      </c>
      <c r="BP269" s="41">
        <f>+Datos!AT269/Datos!AT$305*100</f>
        <v>5.3011358133691192E-2</v>
      </c>
    </row>
    <row r="270" spans="1:68" thickBot="1" x14ac:dyDescent="0.3">
      <c r="A270" s="3">
        <v>267</v>
      </c>
      <c r="B270" s="19">
        <v>26650</v>
      </c>
      <c r="C270" s="4">
        <v>95</v>
      </c>
      <c r="D270" s="4">
        <v>69</v>
      </c>
      <c r="E270" s="4">
        <v>60</v>
      </c>
      <c r="F270" s="4">
        <v>102</v>
      </c>
      <c r="G270" s="4">
        <v>119</v>
      </c>
      <c r="H270" s="4">
        <v>122</v>
      </c>
      <c r="I270" s="4">
        <v>133</v>
      </c>
      <c r="J270" s="4">
        <v>158</v>
      </c>
      <c r="K270" s="4">
        <v>209</v>
      </c>
      <c r="L270" s="4">
        <v>190</v>
      </c>
      <c r="M270" s="4">
        <v>129</v>
      </c>
      <c r="N270" s="4">
        <v>93</v>
      </c>
      <c r="O270" s="4">
        <v>99</v>
      </c>
      <c r="P270" s="4">
        <v>96</v>
      </c>
      <c r="Q270" s="4">
        <v>103</v>
      </c>
      <c r="R270" s="4">
        <v>94</v>
      </c>
      <c r="S270" s="4">
        <v>130</v>
      </c>
      <c r="T270" s="4">
        <v>141</v>
      </c>
      <c r="U270" s="4">
        <v>170</v>
      </c>
      <c r="V270" s="4">
        <v>179</v>
      </c>
      <c r="W270" s="4">
        <v>234</v>
      </c>
      <c r="X270" s="4"/>
      <c r="Y270" s="19">
        <f t="shared" si="4"/>
        <v>26650</v>
      </c>
      <c r="Z270" s="4">
        <v>2.5324838999999999</v>
      </c>
      <c r="AA270" s="4">
        <v>1.8389466900000002</v>
      </c>
      <c r="AB270" s="4">
        <v>1.5992966300000002</v>
      </c>
      <c r="AC270" s="4">
        <v>2.7180504400000003</v>
      </c>
      <c r="AD270" s="4">
        <v>3.1712375500000003</v>
      </c>
      <c r="AE270" s="4">
        <v>3.2515388200000004</v>
      </c>
      <c r="AF270" s="4">
        <v>3.5440685200000002</v>
      </c>
      <c r="AG270" s="4">
        <v>4.2115758200000002</v>
      </c>
      <c r="AH270" s="4">
        <v>5.5702330600000005</v>
      </c>
      <c r="AI270" s="4">
        <v>5.0639746700000003</v>
      </c>
      <c r="AJ270" s="4">
        <v>3.4379237399999996</v>
      </c>
      <c r="AK270" s="4">
        <v>2.4788487699999999</v>
      </c>
      <c r="AL270" s="4">
        <v>2.6381570699999997</v>
      </c>
      <c r="AM270" s="4">
        <v>2.5584727599999999</v>
      </c>
      <c r="AN270" s="4">
        <v>2.7445492200000001</v>
      </c>
      <c r="AO270" s="4">
        <v>2.50525609</v>
      </c>
      <c r="AP270" s="4">
        <v>3.4645055200000003</v>
      </c>
      <c r="AQ270" s="4">
        <v>3.7575255699999999</v>
      </c>
      <c r="AR270" s="4">
        <v>4.5300091</v>
      </c>
      <c r="AS270" s="4">
        <v>4.7707328899999997</v>
      </c>
      <c r="AT270" s="4">
        <v>6.2361827700000001</v>
      </c>
      <c r="AU270" s="4"/>
      <c r="AV270" s="41">
        <f>+Datos!Z270/Datos!Z$305*100</f>
        <v>5.2760223549379121E-2</v>
      </c>
      <c r="AW270" s="41">
        <f>+Datos!AA270/Datos!AA$305*100</f>
        <v>4.5990256466579976E-2</v>
      </c>
      <c r="AX270" s="41">
        <f>+Datos!AB270/Datos!AB$305*100</f>
        <v>3.6186340327540673E-2</v>
      </c>
      <c r="AY270" s="41">
        <f>+Datos!AC270/Datos!AC$305*100</f>
        <v>5.4555137802355907E-2</v>
      </c>
      <c r="AZ270" s="41">
        <f>+Datos!AD270/Datos!AD$305*100</f>
        <v>5.9399429838157554E-2</v>
      </c>
      <c r="BA270" s="41">
        <f>+Datos!AE270/Datos!AE$305*100</f>
        <v>6.0213280429982335E-2</v>
      </c>
      <c r="BB270" s="41">
        <f>+Datos!AF270/Datos!AF$305*100</f>
        <v>5.5192426449804932E-2</v>
      </c>
      <c r="BC270" s="41">
        <f>+Datos!AG270/Datos!AG$305*100</f>
        <v>5.2871184687404663E-2</v>
      </c>
      <c r="BD270" s="41">
        <f>+Datos!AH270/Datos!AH$305*100</f>
        <v>5.0564818616515503E-2</v>
      </c>
      <c r="BE270" s="41">
        <f>+Datos!AI270/Datos!AI$305*100</f>
        <v>5.4057615095045371E-2</v>
      </c>
      <c r="BF270" s="41">
        <f>+Datos!AJ270/Datos!AJ$305*100</f>
        <v>5.1211896379262448E-2</v>
      </c>
      <c r="BG270" s="41">
        <f>+Datos!AK270/Datos!AK$305*100</f>
        <v>4.1251361594320107E-2</v>
      </c>
      <c r="BH270" s="41">
        <f>+Datos!AL270/Datos!AL$305*100</f>
        <v>4.1396447021743756E-2</v>
      </c>
      <c r="BI270" s="41">
        <f>+Datos!AM270/Datos!AM$305*100</f>
        <v>4.0338146528753976E-2</v>
      </c>
      <c r="BJ270" s="41">
        <f>+Datos!AN270/Datos!AN$305*100</f>
        <v>4.0371817402331603E-2</v>
      </c>
      <c r="BK270" s="41">
        <f>+Datos!AO270/Datos!AO$305*100</f>
        <v>3.6526445067363626E-2</v>
      </c>
      <c r="BL270" s="41">
        <f>+Datos!AP270/Datos!AP$305*100</f>
        <v>4.5689777652228356E-2</v>
      </c>
      <c r="BM270" s="41">
        <f>+Datos!AQ270/Datos!AQ$305*100</f>
        <v>4.7292211393928286E-2</v>
      </c>
      <c r="BN270" s="41">
        <f>+Datos!AR270/Datos!AR$305*100</f>
        <v>4.9477933486718251E-2</v>
      </c>
      <c r="BO270" s="41">
        <f>+Datos!AS270/Datos!AS$305*100</f>
        <v>4.595872798462345E-2</v>
      </c>
      <c r="BP270" s="41">
        <f>+Datos!AT270/Datos!AT$305*100</f>
        <v>5.2317724467165122E-2</v>
      </c>
    </row>
    <row r="271" spans="1:68" thickBot="1" x14ac:dyDescent="0.3">
      <c r="A271" s="3">
        <v>268</v>
      </c>
      <c r="B271" s="19">
        <v>26750</v>
      </c>
      <c r="C271" s="4">
        <v>104</v>
      </c>
      <c r="D271" s="4">
        <v>54</v>
      </c>
      <c r="E271" s="4">
        <v>75</v>
      </c>
      <c r="F271" s="4">
        <v>88</v>
      </c>
      <c r="G271" s="4">
        <v>100</v>
      </c>
      <c r="H271" s="4">
        <v>101</v>
      </c>
      <c r="I271" s="4">
        <v>121</v>
      </c>
      <c r="J271" s="4">
        <v>177</v>
      </c>
      <c r="K271" s="4">
        <v>218</v>
      </c>
      <c r="L271" s="4">
        <v>167</v>
      </c>
      <c r="M271" s="4">
        <v>111</v>
      </c>
      <c r="N271" s="4">
        <v>119</v>
      </c>
      <c r="O271" s="4">
        <v>93</v>
      </c>
      <c r="P271" s="4">
        <v>106</v>
      </c>
      <c r="Q271" s="4">
        <v>98</v>
      </c>
      <c r="R271" s="4">
        <v>81</v>
      </c>
      <c r="S271" s="4">
        <v>122</v>
      </c>
      <c r="T271" s="4">
        <v>127</v>
      </c>
      <c r="U271" s="4">
        <v>165</v>
      </c>
      <c r="V271" s="4">
        <v>231</v>
      </c>
      <c r="W271" s="4">
        <v>248</v>
      </c>
      <c r="X271" s="4"/>
      <c r="Y271" s="19">
        <f t="shared" si="4"/>
        <v>26750</v>
      </c>
      <c r="Z271" s="4">
        <v>2.7821743399999996</v>
      </c>
      <c r="AA271" s="4">
        <v>1.44476202</v>
      </c>
      <c r="AB271" s="4">
        <v>2.0059896099999999</v>
      </c>
      <c r="AC271" s="4">
        <v>2.35415296</v>
      </c>
      <c r="AD271" s="4">
        <v>2.6751123399999996</v>
      </c>
      <c r="AE271" s="4">
        <v>2.70198757</v>
      </c>
      <c r="AF271" s="4">
        <v>3.2368675200000006</v>
      </c>
      <c r="AG271" s="4">
        <v>4.7351622399999993</v>
      </c>
      <c r="AH271" s="4">
        <v>5.8312511899999988</v>
      </c>
      <c r="AI271" s="4">
        <v>4.4673943499999993</v>
      </c>
      <c r="AJ271" s="4">
        <v>2.96934875</v>
      </c>
      <c r="AK271" s="4">
        <v>3.1837550999999995</v>
      </c>
      <c r="AL271" s="4">
        <v>2.4877835299999997</v>
      </c>
      <c r="AM271" s="4">
        <v>2.8352659500000001</v>
      </c>
      <c r="AN271" s="4">
        <v>2.6211701299999999</v>
      </c>
      <c r="AO271" s="4">
        <v>2.1663369400000003</v>
      </c>
      <c r="AP271" s="4">
        <v>3.2636376599999997</v>
      </c>
      <c r="AQ271" s="4">
        <v>3.3980400100000003</v>
      </c>
      <c r="AR271" s="4">
        <v>4.4134161800000005</v>
      </c>
      <c r="AS271" s="4">
        <v>6.1786431399999993</v>
      </c>
      <c r="AT271" s="4">
        <v>6.6346314799999995</v>
      </c>
      <c r="AU271" s="4"/>
      <c r="AV271" s="41">
        <f>+Datos!Z271/Datos!Z$305*100</f>
        <v>5.7962121746063737E-2</v>
      </c>
      <c r="AW271" s="41">
        <f>+Datos!AA271/Datos!AA$305*100</f>
        <v>3.6132083759847403E-2</v>
      </c>
      <c r="AX271" s="41">
        <f>+Datos!AB271/Datos!AB$305*100</f>
        <v>4.5388342199514646E-2</v>
      </c>
      <c r="AY271" s="41">
        <f>+Datos!AC271/Datos!AC$305*100</f>
        <v>4.725119786247383E-2</v>
      </c>
      <c r="AZ271" s="41">
        <f>+Datos!AD271/Datos!AD$305*100</f>
        <v>5.0106668215069365E-2</v>
      </c>
      <c r="BA271" s="41">
        <f>+Datos!AE271/Datos!AE$305*100</f>
        <v>5.0036473275363362E-2</v>
      </c>
      <c r="BB271" s="41">
        <f>+Datos!AF271/Datos!AF$305*100</f>
        <v>5.0408329161018173E-2</v>
      </c>
      <c r="BC271" s="41">
        <f>+Datos!AG271/Datos!AG$305*100</f>
        <v>5.9444171971683682E-2</v>
      </c>
      <c r="BD271" s="41">
        <f>+Datos!AH271/Datos!AH$305*100</f>
        <v>5.2934258863791613E-2</v>
      </c>
      <c r="BE271" s="41">
        <f>+Datos!AI271/Datos!AI$305*100</f>
        <v>4.768915723073322E-2</v>
      </c>
      <c r="BF271" s="41">
        <f>+Datos!AJ271/Datos!AJ$305*100</f>
        <v>4.4231923683942014E-2</v>
      </c>
      <c r="BG271" s="41">
        <f>+Datos!AK271/Datos!AK$305*100</f>
        <v>5.2981946477461295E-2</v>
      </c>
      <c r="BH271" s="41">
        <f>+Datos!AL271/Datos!AL$305*100</f>
        <v>3.9036871713332692E-2</v>
      </c>
      <c r="BI271" s="41">
        <f>+Datos!AM271/Datos!AM$305*100</f>
        <v>4.4702204818114558E-2</v>
      </c>
      <c r="BJ271" s="41">
        <f>+Datos!AN271/Datos!AN$305*100</f>
        <v>3.8556933538545092E-2</v>
      </c>
      <c r="BK271" s="41">
        <f>+Datos!AO271/Datos!AO$305*100</f>
        <v>3.1585029391670134E-2</v>
      </c>
      <c r="BL271" s="41">
        <f>+Datos!AP271/Datos!AP$305*100</f>
        <v>4.3040739338420453E-2</v>
      </c>
      <c r="BM271" s="41">
        <f>+Datos!AQ271/Datos!AQ$305*100</f>
        <v>4.2767726655269629E-2</v>
      </c>
      <c r="BN271" s="41">
        <f>+Datos!AR271/Datos!AR$305*100</f>
        <v>4.8204475395699796E-2</v>
      </c>
      <c r="BO271" s="41">
        <f>+Datos!AS271/Datos!AS$305*100</f>
        <v>5.9521793806678561E-2</v>
      </c>
      <c r="BP271" s="41">
        <f>+Datos!AT271/Datos!AT$305*100</f>
        <v>5.5660463221449165E-2</v>
      </c>
    </row>
    <row r="272" spans="1:68" thickBot="1" x14ac:dyDescent="0.3">
      <c r="A272" s="3">
        <v>269</v>
      </c>
      <c r="B272" s="19">
        <v>26850</v>
      </c>
      <c r="C272" s="4">
        <v>97</v>
      </c>
      <c r="D272" s="4">
        <v>62</v>
      </c>
      <c r="E272" s="4">
        <v>81</v>
      </c>
      <c r="F272" s="4">
        <v>81</v>
      </c>
      <c r="G272" s="4">
        <v>97</v>
      </c>
      <c r="H272" s="4">
        <v>98</v>
      </c>
      <c r="I272" s="4">
        <v>129</v>
      </c>
      <c r="J272" s="4">
        <v>168</v>
      </c>
      <c r="K272" s="4">
        <v>222</v>
      </c>
      <c r="L272" s="4">
        <v>195</v>
      </c>
      <c r="M272" s="4">
        <v>131</v>
      </c>
      <c r="N272" s="4">
        <v>94</v>
      </c>
      <c r="O272" s="4">
        <v>108</v>
      </c>
      <c r="P272" s="4">
        <v>88</v>
      </c>
      <c r="Q272" s="4">
        <v>92</v>
      </c>
      <c r="R272" s="4">
        <v>90</v>
      </c>
      <c r="S272" s="4">
        <v>127</v>
      </c>
      <c r="T272" s="4">
        <v>120</v>
      </c>
      <c r="U272" s="4">
        <v>172</v>
      </c>
      <c r="V272" s="4">
        <v>163</v>
      </c>
      <c r="W272" s="4">
        <v>224</v>
      </c>
      <c r="X272" s="4"/>
      <c r="Y272" s="19">
        <f t="shared" si="4"/>
        <v>26850</v>
      </c>
      <c r="Z272" s="4">
        <v>2.6044358999999999</v>
      </c>
      <c r="AA272" s="4">
        <v>1.6646620899999998</v>
      </c>
      <c r="AB272" s="4">
        <v>2.1751624700000001</v>
      </c>
      <c r="AC272" s="4">
        <v>2.1750282599999999</v>
      </c>
      <c r="AD272" s="4">
        <v>2.6050262099999997</v>
      </c>
      <c r="AE272" s="4">
        <v>2.6313869099999998</v>
      </c>
      <c r="AF272" s="4">
        <v>3.4635935099999999</v>
      </c>
      <c r="AG272" s="4">
        <v>4.510810489999999</v>
      </c>
      <c r="AH272" s="4">
        <v>5.9601726899999994</v>
      </c>
      <c r="AI272" s="4">
        <v>5.2354759399999997</v>
      </c>
      <c r="AJ272" s="4">
        <v>3.51757242</v>
      </c>
      <c r="AK272" s="4">
        <v>2.5236745000000003</v>
      </c>
      <c r="AL272" s="4">
        <v>2.8993532000000002</v>
      </c>
      <c r="AM272" s="4">
        <v>2.3627406899999999</v>
      </c>
      <c r="AN272" s="4">
        <v>2.4704212499999998</v>
      </c>
      <c r="AO272" s="4">
        <v>2.4166720200000005</v>
      </c>
      <c r="AP272" s="4">
        <v>3.4100999799999996</v>
      </c>
      <c r="AQ272" s="4">
        <v>3.2224560200000001</v>
      </c>
      <c r="AR272" s="4">
        <v>4.6185675999999996</v>
      </c>
      <c r="AS272" s="4">
        <v>4.3763749299999999</v>
      </c>
      <c r="AT272" s="4">
        <v>6.0141185399999992</v>
      </c>
      <c r="AU272" s="4"/>
      <c r="AV272" s="41">
        <f>+Datos!Z272/Datos!Z$305*100</f>
        <v>5.425922759233668E-2</v>
      </c>
      <c r="AW272" s="41">
        <f>+Datos!AA272/Datos!AA$305*100</f>
        <v>4.1631569237764586E-2</v>
      </c>
      <c r="AX272" s="41">
        <f>+Datos!AB272/Datos!AB$305*100</f>
        <v>4.9216116591900755E-2</v>
      </c>
      <c r="AY272" s="41">
        <f>+Datos!AC272/Datos!AC$305*100</f>
        <v>4.3655910391537253E-2</v>
      </c>
      <c r="AZ272" s="41">
        <f>+Datos!AD272/Datos!AD$305*100</f>
        <v>4.879390747232306E-2</v>
      </c>
      <c r="BA272" s="41">
        <f>+Datos!AE272/Datos!AE$305*100</f>
        <v>4.8729062361806484E-2</v>
      </c>
      <c r="BB272" s="41">
        <f>+Datos!AF272/Datos!AF$305*100</f>
        <v>5.3939174418867246E-2</v>
      </c>
      <c r="BC272" s="41">
        <f>+Datos!AG272/Datos!AG$305*100</f>
        <v>5.6627710078046817E-2</v>
      </c>
      <c r="BD272" s="41">
        <f>+Datos!AH272/Datos!AH$305*100</f>
        <v>5.4104567573149125E-2</v>
      </c>
      <c r="BE272" s="41">
        <f>+Datos!AI272/Datos!AI$305*100</f>
        <v>5.5888380500902238E-2</v>
      </c>
      <c r="BF272" s="41">
        <f>+Datos!AJ272/Datos!AJ$305*100</f>
        <v>5.2398356654528778E-2</v>
      </c>
      <c r="BG272" s="41">
        <f>+Datos!AK272/Datos!AK$305*100</f>
        <v>4.1997321742973867E-2</v>
      </c>
      <c r="BH272" s="41">
        <f>+Datos!AL272/Datos!AL$305*100</f>
        <v>4.5494986824693967E-2</v>
      </c>
      <c r="BI272" s="41">
        <f>+Datos!AM272/Datos!AM$305*100</f>
        <v>3.7252137936645176E-2</v>
      </c>
      <c r="BJ272" s="41">
        <f>+Datos!AN272/Datos!AN$305*100</f>
        <v>3.6339445066261106E-2</v>
      </c>
      <c r="BK272" s="41">
        <f>+Datos!AO272/Datos!AO$305*100</f>
        <v>3.5234895999939349E-2</v>
      </c>
      <c r="BL272" s="41">
        <f>+Datos!AP272/Datos!AP$305*100</f>
        <v>4.497227929314089E-2</v>
      </c>
      <c r="BM272" s="41">
        <f>+Datos!AQ272/Datos!AQ$305*100</f>
        <v>4.0557826810870327E-2</v>
      </c>
      <c r="BN272" s="41">
        <f>+Datos!AR272/Datos!AR$305*100</f>
        <v>5.0445192376481526E-2</v>
      </c>
      <c r="BO272" s="41">
        <f>+Datos!AS272/Datos!AS$305*100</f>
        <v>4.2159691100751504E-2</v>
      </c>
      <c r="BP272" s="41">
        <f>+Datos!AT272/Datos!AT$305*100</f>
        <v>5.0454742635548083E-2</v>
      </c>
    </row>
    <row r="273" spans="1:68" thickBot="1" x14ac:dyDescent="0.3">
      <c r="A273" s="3">
        <v>270</v>
      </c>
      <c r="B273" s="19">
        <v>26950</v>
      </c>
      <c r="C273" s="4">
        <v>84</v>
      </c>
      <c r="D273" s="4">
        <v>70</v>
      </c>
      <c r="E273" s="4">
        <v>73</v>
      </c>
      <c r="F273" s="4">
        <v>88</v>
      </c>
      <c r="G273" s="4">
        <v>87</v>
      </c>
      <c r="H273" s="4">
        <v>96</v>
      </c>
      <c r="I273" s="4">
        <v>122</v>
      </c>
      <c r="J273" s="4">
        <v>148</v>
      </c>
      <c r="K273" s="4">
        <v>223</v>
      </c>
      <c r="L273" s="4">
        <v>175</v>
      </c>
      <c r="M273" s="4">
        <v>119</v>
      </c>
      <c r="N273" s="4">
        <v>123</v>
      </c>
      <c r="O273" s="4">
        <v>81</v>
      </c>
      <c r="P273" s="4">
        <v>94</v>
      </c>
      <c r="Q273" s="4">
        <v>103</v>
      </c>
      <c r="R273" s="4">
        <v>84</v>
      </c>
      <c r="S273" s="4">
        <v>111</v>
      </c>
      <c r="T273" s="4">
        <v>128</v>
      </c>
      <c r="U273" s="4">
        <v>163</v>
      </c>
      <c r="V273" s="4">
        <v>190</v>
      </c>
      <c r="W273" s="4">
        <v>232</v>
      </c>
      <c r="X273" s="4"/>
      <c r="Y273" s="19">
        <f t="shared" si="4"/>
        <v>26950</v>
      </c>
      <c r="Z273" s="4">
        <v>2.2637099199999997</v>
      </c>
      <c r="AA273" s="4">
        <v>1.8861896499999999</v>
      </c>
      <c r="AB273" s="4">
        <v>1.96708091</v>
      </c>
      <c r="AC273" s="4">
        <v>2.3712966899999994</v>
      </c>
      <c r="AD273" s="4">
        <v>2.34479368</v>
      </c>
      <c r="AE273" s="4">
        <v>2.5873194500000003</v>
      </c>
      <c r="AF273" s="4">
        <v>3.2879248800000003</v>
      </c>
      <c r="AG273" s="4">
        <v>3.9890564500000001</v>
      </c>
      <c r="AH273" s="4">
        <v>6.0103946399999995</v>
      </c>
      <c r="AI273" s="4">
        <v>4.7154487699999992</v>
      </c>
      <c r="AJ273" s="4">
        <v>3.2076584100000005</v>
      </c>
      <c r="AK273" s="4">
        <v>3.3148104800000002</v>
      </c>
      <c r="AL273" s="4">
        <v>2.1824354100000001</v>
      </c>
      <c r="AM273" s="4">
        <v>2.5329382899999997</v>
      </c>
      <c r="AN273" s="4">
        <v>2.7756501</v>
      </c>
      <c r="AO273" s="4">
        <v>2.2633695899999999</v>
      </c>
      <c r="AP273" s="4">
        <v>2.9915219999999989</v>
      </c>
      <c r="AQ273" s="4">
        <v>3.4496518400000009</v>
      </c>
      <c r="AR273" s="4">
        <v>4.3927161900000007</v>
      </c>
      <c r="AS273" s="4">
        <v>5.1199083300000012</v>
      </c>
      <c r="AT273" s="4">
        <v>6.2525698600000004</v>
      </c>
      <c r="AU273" s="4"/>
      <c r="AV273" s="41">
        <f>+Datos!Z273/Datos!Z$305*100</f>
        <v>4.7160750530397103E-2</v>
      </c>
      <c r="AW273" s="41">
        <f>+Datos!AA273/Datos!AA$305*100</f>
        <v>4.7171756647338539E-2</v>
      </c>
      <c r="AX273" s="41">
        <f>+Datos!AB273/Datos!AB$305*100</f>
        <v>4.4507978023481727E-2</v>
      </c>
      <c r="AY273" s="41">
        <f>+Datos!AC273/Datos!AC$305*100</f>
        <v>4.7595296904504987E-2</v>
      </c>
      <c r="AZ273" s="41">
        <f>+Datos!AD273/Datos!AD$305*100</f>
        <v>4.3919575712678877E-2</v>
      </c>
      <c r="BA273" s="41">
        <f>+Datos!AE273/Datos!AE$305*100</f>
        <v>4.7913003728123307E-2</v>
      </c>
      <c r="BB273" s="41">
        <f>+Datos!AF273/Datos!AF$305*100</f>
        <v>5.1203454754843093E-2</v>
      </c>
      <c r="BC273" s="41">
        <f>+Datos!AG273/Datos!AG$305*100</f>
        <v>5.0077726084112817E-2</v>
      </c>
      <c r="BD273" s="41">
        <f>+Datos!AH273/Datos!AH$305*100</f>
        <v>5.4560466592986134E-2</v>
      </c>
      <c r="BE273" s="41">
        <f>+Datos!AI273/Datos!AI$305*100</f>
        <v>5.0337122758369782E-2</v>
      </c>
      <c r="BF273" s="41">
        <f>+Datos!AJ273/Datos!AJ$305*100</f>
        <v>4.7781824885094686E-2</v>
      </c>
      <c r="BG273" s="41">
        <f>+Datos!AK273/Datos!AK$305*100</f>
        <v>5.5162883424760854E-2</v>
      </c>
      <c r="BH273" s="41">
        <f>+Datos!AL273/Datos!AL$305*100</f>
        <v>3.4245524216813455E-2</v>
      </c>
      <c r="BI273" s="41">
        <f>+Datos!AM273/Datos!AM$305*100</f>
        <v>3.9935557449637074E-2</v>
      </c>
      <c r="BJ273" s="41">
        <f>+Datos!AN273/Datos!AN$305*100</f>
        <v>4.0829305662794212E-2</v>
      </c>
      <c r="BK273" s="41">
        <f>+Datos!AO273/Datos!AO$305*100</f>
        <v>3.2999758119049739E-2</v>
      </c>
      <c r="BL273" s="41">
        <f>+Datos!AP273/Datos!AP$305*100</f>
        <v>3.945208752957894E-2</v>
      </c>
      <c r="BM273" s="41">
        <f>+Datos!AQ273/Datos!AQ$305*100</f>
        <v>4.3417313073064123E-2</v>
      </c>
      <c r="BN273" s="41">
        <f>+Datos!AR273/Datos!AR$305*100</f>
        <v>4.7978384739856363E-2</v>
      </c>
      <c r="BO273" s="41">
        <f>+Datos!AS273/Datos!AS$305*100</f>
        <v>4.9322500267810591E-2</v>
      </c>
      <c r="BP273" s="41">
        <f>+Datos!AT273/Datos!AT$305*100</f>
        <v>5.2455202038150212E-2</v>
      </c>
    </row>
    <row r="274" spans="1:68" thickBot="1" x14ac:dyDescent="0.3">
      <c r="A274" s="3">
        <v>271</v>
      </c>
      <c r="B274" s="19">
        <v>27050</v>
      </c>
      <c r="C274" s="4">
        <v>91</v>
      </c>
      <c r="D274" s="4">
        <v>58</v>
      </c>
      <c r="E274" s="4">
        <v>82</v>
      </c>
      <c r="F274" s="4">
        <v>72</v>
      </c>
      <c r="G274" s="4">
        <v>105</v>
      </c>
      <c r="H274" s="4">
        <v>119</v>
      </c>
      <c r="I274" s="4">
        <v>140</v>
      </c>
      <c r="J274" s="4">
        <v>159</v>
      </c>
      <c r="K274" s="4">
        <v>234</v>
      </c>
      <c r="L274" s="4">
        <v>163</v>
      </c>
      <c r="M274" s="4">
        <v>113</v>
      </c>
      <c r="N274" s="4">
        <v>88</v>
      </c>
      <c r="O274" s="4">
        <v>113</v>
      </c>
      <c r="P274" s="4">
        <v>74</v>
      </c>
      <c r="Q274" s="4">
        <v>88</v>
      </c>
      <c r="R274" s="4">
        <v>107</v>
      </c>
      <c r="S274" s="4">
        <v>124</v>
      </c>
      <c r="T274" s="4">
        <v>123</v>
      </c>
      <c r="U274" s="4">
        <v>164</v>
      </c>
      <c r="V274" s="4">
        <v>199</v>
      </c>
      <c r="W274" s="4">
        <v>205</v>
      </c>
      <c r="X274" s="4"/>
      <c r="Y274" s="19">
        <f t="shared" si="4"/>
        <v>27050</v>
      </c>
      <c r="Z274" s="4">
        <v>2.4616246500000001</v>
      </c>
      <c r="AA274" s="4">
        <v>1.5692034699999997</v>
      </c>
      <c r="AB274" s="4">
        <v>2.2181995299999997</v>
      </c>
      <c r="AC274" s="4">
        <v>1.94745642</v>
      </c>
      <c r="AD274" s="4">
        <v>2.8395359099999995</v>
      </c>
      <c r="AE274" s="4">
        <v>3.2196134399999998</v>
      </c>
      <c r="AF274" s="4">
        <v>3.7864711999999998</v>
      </c>
      <c r="AG274" s="4">
        <v>4.3003134999999997</v>
      </c>
      <c r="AH274" s="4">
        <v>6.3298821399999987</v>
      </c>
      <c r="AI274" s="4">
        <v>4.4091806699999996</v>
      </c>
      <c r="AJ274" s="4">
        <v>3.05694088</v>
      </c>
      <c r="AK274" s="4">
        <v>2.3809424099999998</v>
      </c>
      <c r="AL274" s="4">
        <v>3.0567229399999998</v>
      </c>
      <c r="AM274" s="4">
        <v>2.0016299700000002</v>
      </c>
      <c r="AN274" s="4">
        <v>2.3802941200000003</v>
      </c>
      <c r="AO274" s="4">
        <v>2.8936138500000004</v>
      </c>
      <c r="AP274" s="4">
        <v>3.35445635</v>
      </c>
      <c r="AQ274" s="4">
        <v>3.3271835400000001</v>
      </c>
      <c r="AR274" s="4">
        <v>4.436448819999999</v>
      </c>
      <c r="AS274" s="4">
        <v>5.3832185199999998</v>
      </c>
      <c r="AT274" s="4">
        <v>5.5451757000000006</v>
      </c>
      <c r="AU274" s="4"/>
      <c r="AV274" s="41">
        <f>+Datos!Z274/Datos!Z$305*100</f>
        <v>5.1283985192822804E-2</v>
      </c>
      <c r="AW274" s="41">
        <f>+Datos!AA274/Datos!AA$305*100</f>
        <v>3.9244242601479226E-2</v>
      </c>
      <c r="AX274" s="41">
        <f>+Datos!AB274/Datos!AB$305*100</f>
        <v>5.0189890731509097E-2</v>
      </c>
      <c r="AY274" s="41">
        <f>+Datos!AC274/Datos!AC$305*100</f>
        <v>3.9088219921769626E-2</v>
      </c>
      <c r="AZ274" s="41">
        <f>+Datos!AD274/Datos!AD$305*100</f>
        <v>5.3186433182520129E-2</v>
      </c>
      <c r="BA274" s="41">
        <f>+Datos!AE274/Datos!AE$305*100</f>
        <v>5.9622073630620248E-2</v>
      </c>
      <c r="BB274" s="41">
        <f>+Datos!AF274/Datos!AF$305*100</f>
        <v>5.8967407664653339E-2</v>
      </c>
      <c r="BC274" s="41">
        <f>+Datos!AG274/Datos!AG$305*100</f>
        <v>5.3985177755208877E-2</v>
      </c>
      <c r="BD274" s="41">
        <f>+Datos!AH274/Datos!AH$305*100</f>
        <v>5.7460673337251869E-2</v>
      </c>
      <c r="BE274" s="41">
        <f>+Datos!AI274/Datos!AI$305*100</f>
        <v>4.7067729812197943E-2</v>
      </c>
      <c r="BF274" s="41">
        <f>+Datos!AJ274/Datos!AJ$305*100</f>
        <v>4.5536710940566529E-2</v>
      </c>
      <c r="BG274" s="41">
        <f>+Datos!AK274/Datos!AK$305*100</f>
        <v>3.9622068711421217E-2</v>
      </c>
      <c r="BH274" s="41">
        <f>+Datos!AL274/Datos!AL$305*100</f>
        <v>4.7964342489228214E-2</v>
      </c>
      <c r="BI274" s="41">
        <f>+Datos!AM274/Datos!AM$305*100</f>
        <v>3.1558687779894692E-2</v>
      </c>
      <c r="BJ274" s="41">
        <f>+Datos!AN274/Datos!AN$305*100</f>
        <v>3.5013691456582292E-2</v>
      </c>
      <c r="BK274" s="41">
        <f>+Datos!AO274/Datos!AO$305*100</f>
        <v>4.2188671952569756E-2</v>
      </c>
      <c r="BL274" s="41">
        <f>+Datos!AP274/Datos!AP$305*100</f>
        <v>4.4238453046426519E-2</v>
      </c>
      <c r="BM274" s="41">
        <f>+Datos!AQ274/Datos!AQ$305*100</f>
        <v>4.1875927226246043E-2</v>
      </c>
      <c r="BN274" s="41">
        <f>+Datos!AR274/Datos!AR$305*100</f>
        <v>4.8456043859423953E-2</v>
      </c>
      <c r="BO274" s="41">
        <f>+Datos!AS274/Datos!AS$305*100</f>
        <v>5.1859091956512206E-2</v>
      </c>
      <c r="BP274" s="41">
        <f>+Datos!AT274/Datos!AT$305*100</f>
        <v>4.6520601639553856E-2</v>
      </c>
    </row>
    <row r="275" spans="1:68" thickBot="1" x14ac:dyDescent="0.3">
      <c r="A275" s="3">
        <v>272</v>
      </c>
      <c r="B275" s="19">
        <v>27150</v>
      </c>
      <c r="C275" s="4">
        <v>95</v>
      </c>
      <c r="D275" s="4">
        <v>71</v>
      </c>
      <c r="E275" s="4">
        <v>98</v>
      </c>
      <c r="F275" s="4">
        <v>73</v>
      </c>
      <c r="G275" s="4">
        <v>87</v>
      </c>
      <c r="H275" s="4">
        <v>112</v>
      </c>
      <c r="I275" s="4">
        <v>125</v>
      </c>
      <c r="J275" s="4">
        <v>152</v>
      </c>
      <c r="K275" s="4">
        <v>235</v>
      </c>
      <c r="L275" s="4">
        <v>178</v>
      </c>
      <c r="M275" s="4">
        <v>130</v>
      </c>
      <c r="N275" s="4">
        <v>95</v>
      </c>
      <c r="O275" s="4">
        <v>91</v>
      </c>
      <c r="P275" s="4">
        <v>87</v>
      </c>
      <c r="Q275" s="4">
        <v>97</v>
      </c>
      <c r="R275" s="4">
        <v>104</v>
      </c>
      <c r="S275" s="4">
        <v>106</v>
      </c>
      <c r="T275" s="4">
        <v>139</v>
      </c>
      <c r="U275" s="4">
        <v>145</v>
      </c>
      <c r="V275" s="4">
        <v>175</v>
      </c>
      <c r="W275" s="4">
        <v>205</v>
      </c>
      <c r="X275" s="4"/>
      <c r="Y275" s="19">
        <f t="shared" si="4"/>
        <v>27150</v>
      </c>
      <c r="Z275" s="4">
        <v>2.5791778000000001</v>
      </c>
      <c r="AA275" s="4">
        <v>1.9272608399999998</v>
      </c>
      <c r="AB275" s="4">
        <v>2.6606000000000001</v>
      </c>
      <c r="AC275" s="4">
        <v>1.9821607200000002</v>
      </c>
      <c r="AD275" s="4">
        <v>2.3613889100000001</v>
      </c>
      <c r="AE275" s="4">
        <v>3.0405851100000003</v>
      </c>
      <c r="AF275" s="4">
        <v>3.3935135699999992</v>
      </c>
      <c r="AG275" s="4">
        <v>4.1271354100000002</v>
      </c>
      <c r="AH275" s="4">
        <v>6.3799661800000003</v>
      </c>
      <c r="AI275" s="4">
        <v>4.8324631</v>
      </c>
      <c r="AJ275" s="4">
        <v>3.5296137500000002</v>
      </c>
      <c r="AK275" s="4">
        <v>2.5787834099999998</v>
      </c>
      <c r="AL275" s="4">
        <v>2.4703130799999999</v>
      </c>
      <c r="AM275" s="4">
        <v>2.3622339699999997</v>
      </c>
      <c r="AN275" s="4">
        <v>2.6331021999999997</v>
      </c>
      <c r="AO275" s="4">
        <v>2.8237301700000006</v>
      </c>
      <c r="AP275" s="4">
        <v>2.8777908600000002</v>
      </c>
      <c r="AQ275" s="4">
        <v>3.7731393199999999</v>
      </c>
      <c r="AR275" s="4">
        <v>3.9363037600000004</v>
      </c>
      <c r="AS275" s="4">
        <v>4.7509546</v>
      </c>
      <c r="AT275" s="4">
        <v>5.5659201300000003</v>
      </c>
      <c r="AU275" s="4"/>
      <c r="AV275" s="41">
        <f>+Datos!Z275/Datos!Z$305*100</f>
        <v>5.3733015756426264E-2</v>
      </c>
      <c r="AW275" s="41">
        <f>+Datos!AA275/Datos!AA$305*100</f>
        <v>4.8198906902296515E-2</v>
      </c>
      <c r="AX275" s="41">
        <f>+Datos!AB275/Datos!AB$305*100</f>
        <v>6.0199824891430366E-2</v>
      </c>
      <c r="AY275" s="41">
        <f>+Datos!AC275/Datos!AC$305*100</f>
        <v>3.978478457744037E-2</v>
      </c>
      <c r="AZ275" s="41">
        <f>+Datos!AD275/Datos!AD$305*100</f>
        <v>4.4230415624382458E-2</v>
      </c>
      <c r="BA275" s="41">
        <f>+Datos!AE275/Datos!AE$305*100</f>
        <v>5.6306756288291418E-2</v>
      </c>
      <c r="BB275" s="41">
        <f>+Datos!AF275/Datos!AF$305*100</f>
        <v>5.2847806711886006E-2</v>
      </c>
      <c r="BC275" s="41">
        <f>+Datos!AG275/Datos!AG$305*100</f>
        <v>5.1811138589934636E-2</v>
      </c>
      <c r="BD275" s="41">
        <f>+Datos!AH275/Datos!AH$305*100</f>
        <v>5.7915320453611918E-2</v>
      </c>
      <c r="BE275" s="41">
        <f>+Datos!AI275/Datos!AI$305*100</f>
        <v>5.1586243463735526E-2</v>
      </c>
      <c r="BF275" s="41">
        <f>+Datos!AJ275/Datos!AJ$305*100</f>
        <v>5.2577726352888793E-2</v>
      </c>
      <c r="BG275" s="41">
        <f>+Datos!AK275/Datos!AK$305*100</f>
        <v>4.2914407771371968E-2</v>
      </c>
      <c r="BH275" s="41">
        <f>+Datos!AL275/Datos!AL$305*100</f>
        <v>3.8762735436120431E-2</v>
      </c>
      <c r="BI275" s="41">
        <f>+Datos!AM275/Datos!AM$305*100</f>
        <v>3.7244148738585836E-2</v>
      </c>
      <c r="BJ275" s="41">
        <f>+Datos!AN275/Datos!AN$305*100</f>
        <v>3.8732452107409318E-2</v>
      </c>
      <c r="BK275" s="41">
        <f>+Datos!AO275/Datos!AO$305*100</f>
        <v>4.1169773162616025E-2</v>
      </c>
      <c r="BL275" s="41">
        <f>+Datos!AP275/Datos!AP$305*100</f>
        <v>3.7952205232166872E-2</v>
      </c>
      <c r="BM275" s="41">
        <f>+Datos!AQ275/Datos!AQ$305*100</f>
        <v>4.7488726028864475E-2</v>
      </c>
      <c r="BN275" s="41">
        <f>+Datos!AR275/Datos!AR$305*100</f>
        <v>4.299332988554018E-2</v>
      </c>
      <c r="BO275" s="41">
        <f>+Datos!AS275/Datos!AS$305*100</f>
        <v>4.5768194355709467E-2</v>
      </c>
      <c r="BP275" s="41">
        <f>+Datos!AT275/Datos!AT$305*100</f>
        <v>4.6694634603787907E-2</v>
      </c>
    </row>
    <row r="276" spans="1:68" thickBot="1" x14ac:dyDescent="0.3">
      <c r="A276" s="3">
        <v>273</v>
      </c>
      <c r="B276" s="19">
        <v>27250</v>
      </c>
      <c r="C276" s="4">
        <v>71</v>
      </c>
      <c r="D276" s="4">
        <v>68</v>
      </c>
      <c r="E276" s="4">
        <v>71</v>
      </c>
      <c r="F276" s="4">
        <v>69</v>
      </c>
      <c r="G276" s="4">
        <v>101</v>
      </c>
      <c r="H276" s="4">
        <v>83</v>
      </c>
      <c r="I276" s="4">
        <v>128</v>
      </c>
      <c r="J276" s="4">
        <v>166</v>
      </c>
      <c r="K276" s="4">
        <v>236</v>
      </c>
      <c r="L276" s="4">
        <v>161</v>
      </c>
      <c r="M276" s="4">
        <v>133</v>
      </c>
      <c r="N276" s="4">
        <v>110</v>
      </c>
      <c r="O276" s="4">
        <v>95</v>
      </c>
      <c r="P276" s="4">
        <v>84</v>
      </c>
      <c r="Q276" s="4">
        <v>101</v>
      </c>
      <c r="R276" s="4">
        <v>112</v>
      </c>
      <c r="S276" s="4">
        <v>102</v>
      </c>
      <c r="T276" s="4">
        <v>135</v>
      </c>
      <c r="U276" s="4">
        <v>179</v>
      </c>
      <c r="V276" s="4">
        <v>173</v>
      </c>
      <c r="W276" s="4">
        <v>227</v>
      </c>
      <c r="X276" s="4"/>
      <c r="Y276" s="19">
        <f t="shared" si="4"/>
        <v>27250</v>
      </c>
      <c r="Z276" s="4">
        <v>1.9347300099999998</v>
      </c>
      <c r="AA276" s="4">
        <v>1.8529916899999999</v>
      </c>
      <c r="AB276" s="4">
        <v>1.9347337</v>
      </c>
      <c r="AC276" s="4">
        <v>1.88021707</v>
      </c>
      <c r="AD276" s="4">
        <v>2.7526768099999996</v>
      </c>
      <c r="AE276" s="4">
        <v>2.2616369599999997</v>
      </c>
      <c r="AF276" s="4">
        <v>3.4882304000000004</v>
      </c>
      <c r="AG276" s="4">
        <v>4.5229385999999998</v>
      </c>
      <c r="AH276" s="4">
        <v>6.4308242000000009</v>
      </c>
      <c r="AI276" s="4">
        <v>4.3878822299999998</v>
      </c>
      <c r="AJ276" s="4">
        <v>3.6244394199999999</v>
      </c>
      <c r="AK276" s="4">
        <v>2.9978307499999999</v>
      </c>
      <c r="AL276" s="4">
        <v>2.5888074799999998</v>
      </c>
      <c r="AM276" s="4">
        <v>2.2891764499999998</v>
      </c>
      <c r="AN276" s="4">
        <v>2.75251359</v>
      </c>
      <c r="AO276" s="4">
        <v>3.05194732</v>
      </c>
      <c r="AP276" s="4">
        <v>2.7795944299999995</v>
      </c>
      <c r="AQ276" s="4">
        <v>3.6789540300000003</v>
      </c>
      <c r="AR276" s="4">
        <v>4.8779432199999997</v>
      </c>
      <c r="AS276" s="4">
        <v>4.7136640700000001</v>
      </c>
      <c r="AT276" s="4">
        <v>6.1860842199999997</v>
      </c>
      <c r="AU276" s="4"/>
      <c r="AV276" s="41">
        <f>+Datos!Z276/Datos!Z$305*100</f>
        <v>4.0306983920131732E-2</v>
      </c>
      <c r="AW276" s="41">
        <f>+Datos!AA276/Datos!AA$305*100</f>
        <v>4.6341508167124429E-2</v>
      </c>
      <c r="AX276" s="41">
        <f>+Datos!AB276/Datos!AB$305*100</f>
        <v>4.3776076806565867E-2</v>
      </c>
      <c r="AY276" s="41">
        <f>+Datos!AC276/Datos!AC$305*100</f>
        <v>3.7738630542923944E-2</v>
      </c>
      <c r="AZ276" s="41">
        <f>+Datos!AD276/Datos!AD$305*100</f>
        <v>5.1559503337338553E-2</v>
      </c>
      <c r="BA276" s="41">
        <f>+Datos!AE276/Datos!AE$305*100</f>
        <v>4.1881886713347832E-2</v>
      </c>
      <c r="BB276" s="41">
        <f>+Datos!AF276/Datos!AF$305*100</f>
        <v>5.4322849207208229E-2</v>
      </c>
      <c r="BC276" s="41">
        <f>+Datos!AG276/Datos!AG$305*100</f>
        <v>5.6779963669368654E-2</v>
      </c>
      <c r="BD276" s="41">
        <f>+Datos!AH276/Datos!AH$305*100</f>
        <v>5.8376993516263825E-2</v>
      </c>
      <c r="BE276" s="41">
        <f>+Datos!AI276/Datos!AI$305*100</f>
        <v>4.6840370287975656E-2</v>
      </c>
      <c r="BF276" s="41">
        <f>+Datos!AJ276/Datos!AJ$305*100</f>
        <v>5.3990265650847191E-2</v>
      </c>
      <c r="BG276" s="41">
        <f>+Datos!AK276/Datos!AK$305*100</f>
        <v>4.9887916424535196E-2</v>
      </c>
      <c r="BH276" s="41">
        <f>+Datos!AL276/Datos!AL$305*100</f>
        <v>4.0622081571251537E-2</v>
      </c>
      <c r="BI276" s="41">
        <f>+Datos!AM276/Datos!AM$305*100</f>
        <v>3.6092287756181875E-2</v>
      </c>
      <c r="BJ276" s="41">
        <f>+Datos!AN276/Datos!AN$305*100</f>
        <v>4.0488971829376122E-2</v>
      </c>
      <c r="BK276" s="41">
        <f>+Datos!AO276/Datos!AO$305*100</f>
        <v>4.449716201766328E-2</v>
      </c>
      <c r="BL276" s="41">
        <f>+Datos!AP276/Datos!AP$305*100</f>
        <v>3.6657194147022856E-2</v>
      </c>
      <c r="BM276" s="41">
        <f>+Datos!AQ276/Datos!AQ$305*100</f>
        <v>4.630331010503394E-2</v>
      </c>
      <c r="BN276" s="41">
        <f>+Datos!AR276/Datos!AR$305*100</f>
        <v>5.327816012359627E-2</v>
      </c>
      <c r="BO276" s="41">
        <f>+Datos!AS276/Datos!AS$305*100</f>
        <v>4.5408957030084969E-2</v>
      </c>
      <c r="BP276" s="41">
        <f>+Datos!AT276/Datos!AT$305*100</f>
        <v>5.1897428553499256E-2</v>
      </c>
    </row>
    <row r="277" spans="1:68" thickBot="1" x14ac:dyDescent="0.3">
      <c r="A277" s="3">
        <v>274</v>
      </c>
      <c r="B277" s="19">
        <v>27350</v>
      </c>
      <c r="C277" s="4">
        <v>74</v>
      </c>
      <c r="D277" s="4">
        <v>58</v>
      </c>
      <c r="E277" s="4">
        <v>59</v>
      </c>
      <c r="F277" s="4">
        <v>91</v>
      </c>
      <c r="G277" s="4">
        <v>98</v>
      </c>
      <c r="H277" s="4">
        <v>99</v>
      </c>
      <c r="I277" s="4">
        <v>120</v>
      </c>
      <c r="J277" s="4">
        <v>145</v>
      </c>
      <c r="K277" s="4">
        <v>192</v>
      </c>
      <c r="L277" s="4">
        <v>199</v>
      </c>
      <c r="M277" s="4">
        <v>122</v>
      </c>
      <c r="N277" s="4">
        <v>94</v>
      </c>
      <c r="O277" s="4">
        <v>103</v>
      </c>
      <c r="P277" s="4">
        <v>104</v>
      </c>
      <c r="Q277" s="4">
        <v>112</v>
      </c>
      <c r="R277" s="4">
        <v>93</v>
      </c>
      <c r="S277" s="4">
        <v>129</v>
      </c>
      <c r="T277" s="4">
        <v>126</v>
      </c>
      <c r="U277" s="4">
        <v>149</v>
      </c>
      <c r="V277" s="4">
        <v>186</v>
      </c>
      <c r="W277" s="4">
        <v>245</v>
      </c>
      <c r="X277" s="4"/>
      <c r="Y277" s="19">
        <f t="shared" si="4"/>
        <v>27350</v>
      </c>
      <c r="Z277" s="4">
        <v>2.02381791</v>
      </c>
      <c r="AA277" s="4">
        <v>1.58641385</v>
      </c>
      <c r="AB277" s="4">
        <v>1.6138624000000001</v>
      </c>
      <c r="AC277" s="4">
        <v>2.4883089999999997</v>
      </c>
      <c r="AD277" s="4">
        <v>2.6804437700000001</v>
      </c>
      <c r="AE277" s="4">
        <v>2.7076036999999995</v>
      </c>
      <c r="AF277" s="4">
        <v>3.2815815599999998</v>
      </c>
      <c r="AG277" s="4">
        <v>3.9659484700000003</v>
      </c>
      <c r="AH277" s="4">
        <v>5.2514965499999988</v>
      </c>
      <c r="AI277" s="4">
        <v>5.4423155799999998</v>
      </c>
      <c r="AJ277" s="4">
        <v>3.3362945599999998</v>
      </c>
      <c r="AK277" s="4">
        <v>2.5716195900000001</v>
      </c>
      <c r="AL277" s="4">
        <v>2.8175772400000003</v>
      </c>
      <c r="AM277" s="4">
        <v>2.8435775799999998</v>
      </c>
      <c r="AN277" s="4">
        <v>3.0632620899999998</v>
      </c>
      <c r="AO277" s="4">
        <v>2.5438204100000004</v>
      </c>
      <c r="AP277" s="4">
        <v>3.5283431300000001</v>
      </c>
      <c r="AQ277" s="4">
        <v>3.4462184699999998</v>
      </c>
      <c r="AR277" s="4">
        <v>4.0748022700000002</v>
      </c>
      <c r="AS277" s="4">
        <v>5.0869000800000004</v>
      </c>
      <c r="AT277" s="4">
        <v>6.7008301699999997</v>
      </c>
      <c r="AU277" s="4"/>
      <c r="AV277" s="41">
        <f>+Datos!Z277/Datos!Z$305*100</f>
        <v>4.216298684261615E-2</v>
      </c>
      <c r="AW277" s="41">
        <f>+Datos!AA277/Datos!AA$305*100</f>
        <v>3.9674657357051779E-2</v>
      </c>
      <c r="AX277" s="41">
        <f>+Datos!AB277/Datos!AB$305*100</f>
        <v>3.6515911403015688E-2</v>
      </c>
      <c r="AY277" s="41">
        <f>+Datos!AC277/Datos!AC$305*100</f>
        <v>4.9943900375094732E-2</v>
      </c>
      <c r="AZ277" s="41">
        <f>+Datos!AD277/Datos!AD$305*100</f>
        <v>5.0206529514397795E-2</v>
      </c>
      <c r="BA277" s="41">
        <f>+Datos!AE277/Datos!AE$305*100</f>
        <v>5.0140474989425997E-2</v>
      </c>
      <c r="BB277" s="41">
        <f>+Datos!AF277/Datos!AF$305*100</f>
        <v>5.110466907376162E-2</v>
      </c>
      <c r="BC277" s="41">
        <f>+Datos!AG277/Datos!AG$305*100</f>
        <v>4.9787633650650982E-2</v>
      </c>
      <c r="BD277" s="41">
        <f>+Datos!AH277/Datos!AH$305*100</f>
        <v>4.7671429122573702E-2</v>
      </c>
      <c r="BE277" s="41">
        <f>+Datos!AI277/Datos!AI$305*100</f>
        <v>5.8096380811756429E-2</v>
      </c>
      <c r="BF277" s="41">
        <f>+Datos!AJ277/Datos!AJ$305*100</f>
        <v>4.9698010839942894E-2</v>
      </c>
      <c r="BG277" s="41">
        <f>+Datos!AK277/Datos!AK$305*100</f>
        <v>4.2795192217445051E-2</v>
      </c>
      <c r="BH277" s="41">
        <f>+Datos!AL277/Datos!AL$305*100</f>
        <v>4.4211805381751214E-2</v>
      </c>
      <c r="BI277" s="41">
        <f>+Datos!AM277/Datos!AM$305*100</f>
        <v>4.4833250086242712E-2</v>
      </c>
      <c r="BJ277" s="41">
        <f>+Datos!AN277/Datos!AN$305*100</f>
        <v>4.5060025468577548E-2</v>
      </c>
      <c r="BK277" s="41">
        <f>+Datos!AO277/Datos!AO$305*100</f>
        <v>3.7088709947853446E-2</v>
      </c>
      <c r="BL277" s="41">
        <f>+Datos!AP277/Datos!AP$305*100</f>
        <v>4.6531665820658707E-2</v>
      </c>
      <c r="BM277" s="41">
        <f>+Datos!AQ277/Datos!AQ$305*100</f>
        <v>4.3374100683205762E-2</v>
      </c>
      <c r="BN277" s="41">
        <f>+Datos!AR277/Datos!AR$305*100</f>
        <v>4.4506046508071821E-2</v>
      </c>
      <c r="BO277" s="41">
        <f>+Datos!AS277/Datos!AS$305*100</f>
        <v>4.900451617228968E-2</v>
      </c>
      <c r="BP277" s="41">
        <f>+Datos!AT277/Datos!AT$305*100</f>
        <v>5.6215829372705702E-2</v>
      </c>
    </row>
    <row r="278" spans="1:68" thickBot="1" x14ac:dyDescent="0.3">
      <c r="A278" s="3">
        <v>275</v>
      </c>
      <c r="B278" s="19">
        <v>27450</v>
      </c>
      <c r="C278" s="4">
        <v>73</v>
      </c>
      <c r="D278" s="4">
        <v>67</v>
      </c>
      <c r="E278" s="4">
        <v>90</v>
      </c>
      <c r="F278" s="4">
        <v>87</v>
      </c>
      <c r="G278" s="4">
        <v>113</v>
      </c>
      <c r="H278" s="4">
        <v>96</v>
      </c>
      <c r="I278" s="4">
        <v>129</v>
      </c>
      <c r="J278" s="4">
        <v>175</v>
      </c>
      <c r="K278" s="4">
        <v>223</v>
      </c>
      <c r="L278" s="4">
        <v>184</v>
      </c>
      <c r="M278" s="4">
        <v>115</v>
      </c>
      <c r="N278" s="4">
        <v>113</v>
      </c>
      <c r="O278" s="4">
        <v>79</v>
      </c>
      <c r="P278" s="4">
        <v>96</v>
      </c>
      <c r="Q278" s="4">
        <v>114</v>
      </c>
      <c r="R278" s="4">
        <v>85</v>
      </c>
      <c r="S278" s="4">
        <v>124</v>
      </c>
      <c r="T278" s="4">
        <v>135</v>
      </c>
      <c r="U278" s="4">
        <v>157</v>
      </c>
      <c r="V278" s="4">
        <v>182</v>
      </c>
      <c r="W278" s="4">
        <v>214</v>
      </c>
      <c r="X278" s="4"/>
      <c r="Y278" s="19">
        <f t="shared" si="4"/>
        <v>27450</v>
      </c>
      <c r="Z278" s="4">
        <v>2.0043900399999997</v>
      </c>
      <c r="AA278" s="4">
        <v>1.8392229099999999</v>
      </c>
      <c r="AB278" s="4">
        <v>2.4705464499999992</v>
      </c>
      <c r="AC278" s="4">
        <v>2.3883518500000003</v>
      </c>
      <c r="AD278" s="4">
        <v>3.1018977400000001</v>
      </c>
      <c r="AE278" s="4">
        <v>2.6353248199999997</v>
      </c>
      <c r="AF278" s="4">
        <v>3.5413093600000001</v>
      </c>
      <c r="AG278" s="4">
        <v>4.8035020699999995</v>
      </c>
      <c r="AH278" s="4">
        <v>6.1224681900000002</v>
      </c>
      <c r="AI278" s="4">
        <v>5.0517203599999991</v>
      </c>
      <c r="AJ278" s="4">
        <v>3.1570644100000003</v>
      </c>
      <c r="AK278" s="4">
        <v>3.1015464399999999</v>
      </c>
      <c r="AL278" s="4">
        <v>2.1684454100000004</v>
      </c>
      <c r="AM278" s="4">
        <v>2.6352812499999998</v>
      </c>
      <c r="AN278" s="4">
        <v>3.1299566599999999</v>
      </c>
      <c r="AO278" s="4">
        <v>2.3332405100000004</v>
      </c>
      <c r="AP278" s="4">
        <v>3.40300745</v>
      </c>
      <c r="AQ278" s="4">
        <v>3.7052309799999996</v>
      </c>
      <c r="AR278" s="4">
        <v>4.3099495500000007</v>
      </c>
      <c r="AS278" s="4">
        <v>4.9958136199999998</v>
      </c>
      <c r="AT278" s="4">
        <v>5.8749091399999998</v>
      </c>
      <c r="AU278" s="4"/>
      <c r="AV278" s="41">
        <f>+Datos!Z278/Datos!Z$305*100</f>
        <v>4.1758238459304299E-2</v>
      </c>
      <c r="AW278" s="41">
        <f>+Datos!AA278/Datos!AA$305*100</f>
        <v>4.5997164458372375E-2</v>
      </c>
      <c r="AX278" s="41">
        <f>+Datos!AB278/Datos!AB$305*100</f>
        <v>5.5899595458221783E-2</v>
      </c>
      <c r="AY278" s="41">
        <f>+Datos!AC278/Datos!AC$305*100</f>
        <v>4.7937618220676464E-2</v>
      </c>
      <c r="AZ278" s="41">
        <f>+Datos!AD278/Datos!AD$305*100</f>
        <v>5.8100648175116835E-2</v>
      </c>
      <c r="BA278" s="41">
        <f>+Datos!AE278/Datos!AE$305*100</f>
        <v>4.8801986134907251E-2</v>
      </c>
      <c r="BB278" s="41">
        <f>+Datos!AF278/Datos!AF$305*100</f>
        <v>5.5149457547114741E-2</v>
      </c>
      <c r="BC278" s="41">
        <f>+Datos!AG278/Datos!AG$305*100</f>
        <v>6.0302094974346347E-2</v>
      </c>
      <c r="BD278" s="41">
        <f>+Datos!AH278/Datos!AH$305*100</f>
        <v>5.5577834926845218E-2</v>
      </c>
      <c r="BE278" s="41">
        <f>+Datos!AI278/Datos!AI$305*100</f>
        <v>5.3926801096871202E-2</v>
      </c>
      <c r="BF278" s="41">
        <f>+Datos!AJ278/Datos!AJ$305*100</f>
        <v>4.7028168061568863E-2</v>
      </c>
      <c r="BG278" s="41">
        <f>+Datos!AK278/Datos!AK$305*100</f>
        <v>5.1613884334709245E-2</v>
      </c>
      <c r="BH278" s="41">
        <f>+Datos!AL278/Datos!AL$305*100</f>
        <v>3.4026001163989995E-2</v>
      </c>
      <c r="BI278" s="41">
        <f>+Datos!AM278/Datos!AM$305*100</f>
        <v>4.1549147158783092E-2</v>
      </c>
      <c r="BJ278" s="41">
        <f>+Datos!AN278/Datos!AN$305*100</f>
        <v>4.6041090403447629E-2</v>
      </c>
      <c r="BK278" s="41">
        <f>+Datos!AO278/Datos!AO$305*100</f>
        <v>3.4018470869164714E-2</v>
      </c>
      <c r="BL278" s="41">
        <f>+Datos!AP278/Datos!AP$305*100</f>
        <v>4.4878743255509834E-2</v>
      </c>
      <c r="BM278" s="41">
        <f>+Datos!AQ278/Datos!AQ$305*100</f>
        <v>4.6634031759760469E-2</v>
      </c>
      <c r="BN278" s="41">
        <f>+Datos!AR278/Datos!AR$305*100</f>
        <v>4.7074386046158559E-2</v>
      </c>
      <c r="BO278" s="41">
        <f>+Datos!AS278/Datos!AS$305*100</f>
        <v>4.8127037190601754E-2</v>
      </c>
      <c r="BP278" s="41">
        <f>+Datos!AT278/Datos!AT$305*100</f>
        <v>4.9286861689614977E-2</v>
      </c>
    </row>
    <row r="279" spans="1:68" thickBot="1" x14ac:dyDescent="0.3">
      <c r="A279" s="3">
        <v>276</v>
      </c>
      <c r="B279" s="19">
        <v>27550</v>
      </c>
      <c r="C279" s="4">
        <v>93</v>
      </c>
      <c r="D279" s="4">
        <v>66</v>
      </c>
      <c r="E279" s="4">
        <v>80</v>
      </c>
      <c r="F279" s="4">
        <v>99</v>
      </c>
      <c r="G279" s="4">
        <v>99</v>
      </c>
      <c r="H279" s="4">
        <v>101</v>
      </c>
      <c r="I279" s="4">
        <v>126</v>
      </c>
      <c r="J279" s="4">
        <v>154</v>
      </c>
      <c r="K279" s="4">
        <v>226</v>
      </c>
      <c r="L279" s="4">
        <v>182</v>
      </c>
      <c r="M279" s="4">
        <v>112</v>
      </c>
      <c r="N279" s="4">
        <v>85</v>
      </c>
      <c r="O279" s="4">
        <v>94</v>
      </c>
      <c r="P279" s="4">
        <v>80</v>
      </c>
      <c r="Q279" s="4">
        <v>113</v>
      </c>
      <c r="R279" s="4">
        <v>91</v>
      </c>
      <c r="S279" s="4">
        <v>117</v>
      </c>
      <c r="T279" s="4">
        <v>133</v>
      </c>
      <c r="U279" s="4">
        <v>178</v>
      </c>
      <c r="V279" s="4">
        <v>176</v>
      </c>
      <c r="W279" s="4">
        <v>197</v>
      </c>
      <c r="X279" s="4"/>
      <c r="Y279" s="19">
        <f t="shared" si="4"/>
        <v>27550</v>
      </c>
      <c r="Z279" s="4">
        <v>2.5619391899999999</v>
      </c>
      <c r="AA279" s="4">
        <v>1.81846161</v>
      </c>
      <c r="AB279" s="4">
        <v>2.2040815300000003</v>
      </c>
      <c r="AC279" s="4">
        <v>2.7272882300000001</v>
      </c>
      <c r="AD279" s="4">
        <v>2.7276322899999994</v>
      </c>
      <c r="AE279" s="4">
        <v>2.7822207099999994</v>
      </c>
      <c r="AF279" s="4">
        <v>3.4714798099999995</v>
      </c>
      <c r="AG279" s="4">
        <v>4.2427840600000009</v>
      </c>
      <c r="AH279" s="4">
        <v>6.2250822900000005</v>
      </c>
      <c r="AI279" s="4">
        <v>5.0137853899999998</v>
      </c>
      <c r="AJ279" s="4">
        <v>3.0854286399999995</v>
      </c>
      <c r="AK279" s="4">
        <v>2.3418660600000001</v>
      </c>
      <c r="AL279" s="4">
        <v>2.5903674400000001</v>
      </c>
      <c r="AM279" s="4">
        <v>2.2042167300000002</v>
      </c>
      <c r="AN279" s="4">
        <v>3.1129028399999998</v>
      </c>
      <c r="AO279" s="4">
        <v>2.5070938700000003</v>
      </c>
      <c r="AP279" s="4">
        <v>3.2231601400000001</v>
      </c>
      <c r="AQ279" s="4">
        <v>3.6640460400000001</v>
      </c>
      <c r="AR279" s="4">
        <v>4.9039449500000005</v>
      </c>
      <c r="AS279" s="4">
        <v>4.8492499200000001</v>
      </c>
      <c r="AT279" s="4">
        <v>5.4279493700000003</v>
      </c>
      <c r="AU279" s="4"/>
      <c r="AV279" s="41">
        <f>+Datos!Z279/Datos!Z$305*100</f>
        <v>5.3373877079461493E-2</v>
      </c>
      <c r="AW279" s="41">
        <f>+Datos!AA279/Datos!AA$305*100</f>
        <v>4.5477944669798945E-2</v>
      </c>
      <c r="AX279" s="41">
        <f>+Datos!AB279/Datos!AB$305*100</f>
        <v>4.9870451083378162E-2</v>
      </c>
      <c r="AY279" s="41">
        <f>+Datos!AC279/Datos!AC$305*100</f>
        <v>5.4740553385165779E-2</v>
      </c>
      <c r="AZ279" s="41">
        <f>+Datos!AD279/Datos!AD$305*100</f>
        <v>5.1090402494177074E-2</v>
      </c>
      <c r="BA279" s="41">
        <f>+Datos!AE279/Datos!AE$305*100</f>
        <v>5.1522262258992348E-2</v>
      </c>
      <c r="BB279" s="41">
        <f>+Datos!AF279/Datos!AF$305*100</f>
        <v>5.406198920934175E-2</v>
      </c>
      <c r="BC279" s="41">
        <f>+Datos!AG279/Datos!AG$305*100</f>
        <v>5.3262965980519057E-2</v>
      </c>
      <c r="BD279" s="41">
        <f>+Datos!AH279/Datos!AH$305*100</f>
        <v>5.6509333357540506E-2</v>
      </c>
      <c r="BE279" s="41">
        <f>+Datos!AI279/Datos!AI$305*100</f>
        <v>5.3521847648140379E-2</v>
      </c>
      <c r="BF279" s="41">
        <f>+Datos!AJ279/Datos!AJ$305*100</f>
        <v>4.5961069455626918E-2</v>
      </c>
      <c r="BG279" s="41">
        <f>+Datos!AK279/Datos!AK$305*100</f>
        <v>3.8971785941796594E-2</v>
      </c>
      <c r="BH279" s="41">
        <f>+Datos!AL279/Datos!AL$305*100</f>
        <v>4.0646559568498331E-2</v>
      </c>
      <c r="BI279" s="41">
        <f>+Datos!AM279/Datos!AM$305*100</f>
        <v>3.4752770803731736E-2</v>
      </c>
      <c r="BJ279" s="41">
        <f>+Datos!AN279/Datos!AN$305*100</f>
        <v>4.579023182819051E-2</v>
      </c>
      <c r="BK279" s="41">
        <f>+Datos!AO279/Datos!AO$305*100</f>
        <v>3.6553239761320799E-2</v>
      </c>
      <c r="BL279" s="41">
        <f>+Datos!AP279/Datos!AP$305*100</f>
        <v>4.250692322006322E-2</v>
      </c>
      <c r="BM279" s="41">
        <f>+Datos!AQ279/Datos!AQ$305*100</f>
        <v>4.6115678164437832E-2</v>
      </c>
      <c r="BN279" s="41">
        <f>+Datos!AR279/Datos!AR$305*100</f>
        <v>5.356215775783494E-2</v>
      </c>
      <c r="BO279" s="41">
        <f>+Datos!AS279/Datos!AS$305*100</f>
        <v>4.6715119697832638E-2</v>
      </c>
      <c r="BP279" s="41">
        <f>+Datos!AT279/Datos!AT$305*100</f>
        <v>4.5537145082965962E-2</v>
      </c>
    </row>
    <row r="280" spans="1:68" thickBot="1" x14ac:dyDescent="0.3">
      <c r="A280" s="3">
        <v>277</v>
      </c>
      <c r="B280" s="19">
        <v>27650</v>
      </c>
      <c r="C280" s="4">
        <v>83</v>
      </c>
      <c r="D280" s="4">
        <v>74</v>
      </c>
      <c r="E280" s="4">
        <v>81</v>
      </c>
      <c r="F280" s="4">
        <v>78</v>
      </c>
      <c r="G280" s="4">
        <v>113</v>
      </c>
      <c r="H280" s="4">
        <v>97</v>
      </c>
      <c r="I280" s="4">
        <v>104</v>
      </c>
      <c r="J280" s="4">
        <v>138</v>
      </c>
      <c r="K280" s="4">
        <v>193</v>
      </c>
      <c r="L280" s="4">
        <v>183</v>
      </c>
      <c r="M280" s="4">
        <v>110</v>
      </c>
      <c r="N280" s="4">
        <v>100</v>
      </c>
      <c r="O280" s="4">
        <v>93</v>
      </c>
      <c r="P280" s="4">
        <v>87</v>
      </c>
      <c r="Q280" s="4">
        <v>81</v>
      </c>
      <c r="R280" s="4">
        <v>97</v>
      </c>
      <c r="S280" s="4">
        <v>104</v>
      </c>
      <c r="T280" s="4">
        <v>130</v>
      </c>
      <c r="U280" s="4">
        <v>165</v>
      </c>
      <c r="V280" s="4">
        <v>174</v>
      </c>
      <c r="W280" s="4">
        <v>211</v>
      </c>
      <c r="X280" s="4"/>
      <c r="Y280" s="19">
        <f t="shared" si="4"/>
        <v>27650</v>
      </c>
      <c r="Z280" s="4">
        <v>2.2946052699999999</v>
      </c>
      <c r="AA280" s="4">
        <v>2.04628722</v>
      </c>
      <c r="AB280" s="4">
        <v>2.2395352900000001</v>
      </c>
      <c r="AC280" s="4">
        <v>2.15678985</v>
      </c>
      <c r="AD280" s="4">
        <v>3.1246626599999998</v>
      </c>
      <c r="AE280" s="4">
        <v>2.6817776699999998</v>
      </c>
      <c r="AF280" s="4">
        <v>2.8750482599999998</v>
      </c>
      <c r="AG280" s="4">
        <v>3.8156948800000006</v>
      </c>
      <c r="AH280" s="4">
        <v>5.3358004500000007</v>
      </c>
      <c r="AI280" s="4">
        <v>5.06003151</v>
      </c>
      <c r="AJ280" s="4">
        <v>3.0415373399999996</v>
      </c>
      <c r="AK280" s="4">
        <v>2.7650767500000004</v>
      </c>
      <c r="AL280" s="4">
        <v>2.5709950199999998</v>
      </c>
      <c r="AM280" s="4">
        <v>2.4054785499999998</v>
      </c>
      <c r="AN280" s="4">
        <v>2.2401950199999998</v>
      </c>
      <c r="AO280" s="4">
        <v>2.6817635000000002</v>
      </c>
      <c r="AP280" s="4">
        <v>2.8752962800000001</v>
      </c>
      <c r="AQ280" s="4">
        <v>3.59501458</v>
      </c>
      <c r="AR280" s="4">
        <v>4.5622683300000002</v>
      </c>
      <c r="AS280" s="4">
        <v>4.8112135800000004</v>
      </c>
      <c r="AT280" s="4">
        <v>5.8339463699999996</v>
      </c>
      <c r="AU280" s="4"/>
      <c r="AV280" s="41">
        <f>+Datos!Z280/Datos!Z$305*100</f>
        <v>4.7804405391395945E-2</v>
      </c>
      <c r="AW280" s="41">
        <f>+Datos!AA280/Datos!AA$305*100</f>
        <v>5.1175640144350762E-2</v>
      </c>
      <c r="AX280" s="41">
        <f>+Datos!AB280/Datos!AB$305*100</f>
        <v>5.0672642372464369E-2</v>
      </c>
      <c r="AY280" s="41">
        <f>+Datos!AC280/Datos!AC$305*100</f>
        <v>4.3289839565108484E-2</v>
      </c>
      <c r="AZ280" s="41">
        <f>+Datos!AD280/Datos!AD$305*100</f>
        <v>5.852705056440214E-2</v>
      </c>
      <c r="BA280" s="41">
        <f>+Datos!AE280/Datos!AE$305*100</f>
        <v>4.9662218362988696E-2</v>
      </c>
      <c r="BB280" s="41">
        <f>+Datos!AF280/Datos!AF$305*100</f>
        <v>4.4773651732244055E-2</v>
      </c>
      <c r="BC280" s="41">
        <f>+Datos!AG280/Datos!AG$305*100</f>
        <v>4.7901383551789987E-2</v>
      </c>
      <c r="BD280" s="41">
        <f>+Datos!AH280/Datos!AH$305*100</f>
        <v>4.8436713333530029E-2</v>
      </c>
      <c r="BE280" s="41">
        <f>+Datos!AI280/Datos!AI$305*100</f>
        <v>5.4015522106942382E-2</v>
      </c>
      <c r="BF280" s="41">
        <f>+Datos!AJ280/Datos!AJ$305*100</f>
        <v>4.5307257190567454E-2</v>
      </c>
      <c r="BG280" s="41">
        <f>+Datos!AK280/Datos!AK$305*100</f>
        <v>4.601457831180944E-2</v>
      </c>
      <c r="BH280" s="41">
        <f>+Datos!AL280/Datos!AL$305*100</f>
        <v>4.0342578669357636E-2</v>
      </c>
      <c r="BI280" s="41">
        <f>+Datos!AM280/Datos!AM$305*100</f>
        <v>3.7925964168434079E-2</v>
      </c>
      <c r="BJ280" s="41">
        <f>+Datos!AN280/Datos!AN$305*100</f>
        <v>3.295285930162789E-2</v>
      </c>
      <c r="BK280" s="41">
        <f>+Datos!AO280/Datos!AO$305*100</f>
        <v>3.9099909808585999E-2</v>
      </c>
      <c r="BL280" s="41">
        <f>+Datos!AP280/Datos!AP$305*100</f>
        <v>3.7919306798356409E-2</v>
      </c>
      <c r="BM280" s="41">
        <f>+Datos!AQ280/Datos!AQ$305*100</f>
        <v>4.5246848308636879E-2</v>
      </c>
      <c r="BN280" s="41">
        <f>+Datos!AR280/Datos!AR$305*100</f>
        <v>4.9830277157787865E-2</v>
      </c>
      <c r="BO280" s="41">
        <f>+Datos!AS280/Datos!AS$305*100</f>
        <v>4.6348697631475741E-2</v>
      </c>
      <c r="BP280" s="41">
        <f>+Datos!AT280/Datos!AT$305*100</f>
        <v>4.8943209331544037E-2</v>
      </c>
    </row>
    <row r="281" spans="1:68" thickBot="1" x14ac:dyDescent="0.3">
      <c r="A281" s="3">
        <v>278</v>
      </c>
      <c r="B281" s="19">
        <v>27750</v>
      </c>
      <c r="C281" s="4">
        <v>78</v>
      </c>
      <c r="D281" s="4">
        <v>54</v>
      </c>
      <c r="E281" s="4">
        <v>75</v>
      </c>
      <c r="F281" s="4">
        <v>81</v>
      </c>
      <c r="G281" s="4">
        <v>88</v>
      </c>
      <c r="H281" s="4">
        <v>94</v>
      </c>
      <c r="I281" s="4">
        <v>109</v>
      </c>
      <c r="J281" s="4">
        <v>179</v>
      </c>
      <c r="K281" s="4">
        <v>194</v>
      </c>
      <c r="L281" s="4">
        <v>160</v>
      </c>
      <c r="M281" s="4">
        <v>106</v>
      </c>
      <c r="N281" s="4">
        <v>120</v>
      </c>
      <c r="O281" s="4">
        <v>94</v>
      </c>
      <c r="P281" s="4">
        <v>81</v>
      </c>
      <c r="Q281" s="4">
        <v>88</v>
      </c>
      <c r="R281" s="4">
        <v>96</v>
      </c>
      <c r="S281" s="4">
        <v>106</v>
      </c>
      <c r="T281" s="4">
        <v>132</v>
      </c>
      <c r="U281" s="4">
        <v>149</v>
      </c>
      <c r="V281" s="4">
        <v>178</v>
      </c>
      <c r="W281" s="4">
        <v>193</v>
      </c>
      <c r="X281" s="4"/>
      <c r="Y281" s="19">
        <f t="shared" si="4"/>
        <v>27750</v>
      </c>
      <c r="Z281" s="4">
        <v>2.1643613600000005</v>
      </c>
      <c r="AA281" s="4">
        <v>1.4988283899999999</v>
      </c>
      <c r="AB281" s="4">
        <v>2.0815743200000001</v>
      </c>
      <c r="AC281" s="4">
        <v>2.2478163900000001</v>
      </c>
      <c r="AD281" s="4">
        <v>2.4424022200000004</v>
      </c>
      <c r="AE281" s="4">
        <v>2.6086871899999999</v>
      </c>
      <c r="AF281" s="4">
        <v>3.02488738</v>
      </c>
      <c r="AG281" s="4">
        <v>4.9676489999999998</v>
      </c>
      <c r="AH281" s="4">
        <v>5.3824931500000002</v>
      </c>
      <c r="AI281" s="4">
        <v>4.4400383300000001</v>
      </c>
      <c r="AJ281" s="4">
        <v>2.9413745499999999</v>
      </c>
      <c r="AK281" s="4">
        <v>3.3301528199999995</v>
      </c>
      <c r="AL281" s="4">
        <v>2.6087104699999997</v>
      </c>
      <c r="AM281" s="4">
        <v>2.2476370000000001</v>
      </c>
      <c r="AN281" s="4">
        <v>2.4418880500000002</v>
      </c>
      <c r="AO281" s="4">
        <v>2.6638919699999999</v>
      </c>
      <c r="AP281" s="4">
        <v>2.9407857499999999</v>
      </c>
      <c r="AQ281" s="4">
        <v>3.6626194999999995</v>
      </c>
      <c r="AR281" s="4">
        <v>4.1339373200000002</v>
      </c>
      <c r="AS281" s="4">
        <v>4.9390068300000003</v>
      </c>
      <c r="AT281" s="4">
        <v>5.3555984000000008</v>
      </c>
      <c r="AU281" s="4"/>
      <c r="AV281" s="41">
        <f>+Datos!Z281/Datos!Z$305*100</f>
        <v>4.5090983281369824E-2</v>
      </c>
      <c r="AW281" s="41">
        <f>+Datos!AA281/Datos!AA$305*100</f>
        <v>3.7484230744878819E-2</v>
      </c>
      <c r="AX281" s="41">
        <f>+Datos!AB281/Datos!AB$305*100</f>
        <v>4.7098552793542144E-2</v>
      </c>
      <c r="AY281" s="41">
        <f>+Datos!AC281/Datos!AC$305*100</f>
        <v>4.5116871676172496E-2</v>
      </c>
      <c r="AZ281" s="41">
        <f>+Datos!AD281/Datos!AD$305*100</f>
        <v>4.5747849858630202E-2</v>
      </c>
      <c r="BA281" s="41">
        <f>+Datos!AE281/Datos!AE$305*100</f>
        <v>4.8308699979037181E-2</v>
      </c>
      <c r="BB281" s="41">
        <f>+Datos!AF281/Datos!AF$305*100</f>
        <v>4.7107123718813752E-2</v>
      </c>
      <c r="BC281" s="41">
        <f>+Datos!AG281/Datos!AG$305*100</f>
        <v>6.23627589687323E-2</v>
      </c>
      <c r="BD281" s="41">
        <f>+Datos!AH281/Datos!AH$305*100</f>
        <v>4.8860574935151307E-2</v>
      </c>
      <c r="BE281" s="41">
        <f>+Datos!AI281/Datos!AI$305*100</f>
        <v>4.7397133416227782E-2</v>
      </c>
      <c r="BF281" s="41">
        <f>+Datos!AJ281/Datos!AJ$305*100</f>
        <v>4.381521524593205E-2</v>
      </c>
      <c r="BG281" s="41">
        <f>+Datos!AK281/Datos!AK$305*100</f>
        <v>5.5418200498840754E-2</v>
      </c>
      <c r="BH281" s="41">
        <f>+Datos!AL281/Datos!AL$305*100</f>
        <v>4.0934387870401989E-2</v>
      </c>
      <c r="BI281" s="41">
        <f>+Datos!AM281/Datos!AM$305*100</f>
        <v>3.5437356248986994E-2</v>
      </c>
      <c r="BJ281" s="41">
        <f>+Datos!AN281/Datos!AN$305*100</f>
        <v>3.5919726909301182E-2</v>
      </c>
      <c r="BK281" s="41">
        <f>+Datos!AO281/Datos!AO$305*100</f>
        <v>3.8839344247476135E-2</v>
      </c>
      <c r="BL281" s="41">
        <f>+Datos!AP281/Datos!AP$305*100</f>
        <v>3.878297963870514E-2</v>
      </c>
      <c r="BM281" s="41">
        <f>+Datos!AQ281/Datos!AQ$305*100</f>
        <v>4.6097723734059355E-2</v>
      </c>
      <c r="BN281" s="41">
        <f>+Datos!AR281/Datos!AR$305*100</f>
        <v>4.5151934850908425E-2</v>
      </c>
      <c r="BO281" s="41">
        <f>+Datos!AS281/Datos!AS$305*100</f>
        <v>4.7579790495075776E-2</v>
      </c>
      <c r="BP281" s="41">
        <f>+Datos!AT281/Datos!AT$305*100</f>
        <v>4.4930165099697751E-2</v>
      </c>
    </row>
    <row r="282" spans="1:68" thickBot="1" x14ac:dyDescent="0.3">
      <c r="A282" s="3">
        <v>279</v>
      </c>
      <c r="B282" s="19">
        <v>27850</v>
      </c>
      <c r="C282" s="4">
        <v>90</v>
      </c>
      <c r="D282" s="4">
        <v>67</v>
      </c>
      <c r="E282" s="4">
        <v>75</v>
      </c>
      <c r="F282" s="4">
        <v>90</v>
      </c>
      <c r="G282" s="4">
        <v>87</v>
      </c>
      <c r="H282" s="4">
        <v>88</v>
      </c>
      <c r="I282" s="4">
        <v>108</v>
      </c>
      <c r="J282" s="4">
        <v>153</v>
      </c>
      <c r="K282" s="4">
        <v>230</v>
      </c>
      <c r="L282" s="4">
        <v>171</v>
      </c>
      <c r="M282" s="4">
        <v>113</v>
      </c>
      <c r="N282" s="4">
        <v>88</v>
      </c>
      <c r="O282" s="4">
        <v>82</v>
      </c>
      <c r="P282" s="4">
        <v>93</v>
      </c>
      <c r="Q282" s="4">
        <v>131</v>
      </c>
      <c r="R282" s="4">
        <v>100</v>
      </c>
      <c r="S282" s="4">
        <v>106</v>
      </c>
      <c r="T282" s="4">
        <v>130</v>
      </c>
      <c r="U282" s="4">
        <v>172</v>
      </c>
      <c r="V282" s="4">
        <v>179</v>
      </c>
      <c r="W282" s="4">
        <v>204</v>
      </c>
      <c r="X282" s="4"/>
      <c r="Y282" s="19">
        <f t="shared" si="4"/>
        <v>27850</v>
      </c>
      <c r="Z282" s="4">
        <v>2.5065287199999999</v>
      </c>
      <c r="AA282" s="4">
        <v>1.86644941</v>
      </c>
      <c r="AB282" s="4">
        <v>2.0886783000000002</v>
      </c>
      <c r="AC282" s="4">
        <v>2.5066948899999995</v>
      </c>
      <c r="AD282" s="4">
        <v>2.4228792199999996</v>
      </c>
      <c r="AE282" s="4">
        <v>2.4506858000000005</v>
      </c>
      <c r="AF282" s="4">
        <v>3.0079297999999999</v>
      </c>
      <c r="AG282" s="4">
        <v>4.2610708700000002</v>
      </c>
      <c r="AH282" s="4">
        <v>6.4053295800000001</v>
      </c>
      <c r="AI282" s="4">
        <v>4.7620923899999994</v>
      </c>
      <c r="AJ282" s="4">
        <v>3.1472026200000003</v>
      </c>
      <c r="AK282" s="4">
        <v>2.4511847800000002</v>
      </c>
      <c r="AL282" s="4">
        <v>2.28356285</v>
      </c>
      <c r="AM282" s="4">
        <v>2.5897183999999998</v>
      </c>
      <c r="AN282" s="4">
        <v>3.6478605700000002</v>
      </c>
      <c r="AO282" s="4">
        <v>2.7849082600000004</v>
      </c>
      <c r="AP282" s="4">
        <v>2.9520511800000002</v>
      </c>
      <c r="AQ282" s="4">
        <v>3.62029537</v>
      </c>
      <c r="AR282" s="4">
        <v>4.7899748300000002</v>
      </c>
      <c r="AS282" s="4">
        <v>4.9852906399999997</v>
      </c>
      <c r="AT282" s="4">
        <v>5.6815246100000003</v>
      </c>
      <c r="AU282" s="4"/>
      <c r="AV282" s="41">
        <f>+Datos!Z282/Datos!Z$305*100</f>
        <v>5.221948917430002E-2</v>
      </c>
      <c r="AW282" s="41">
        <f>+Datos!AA282/Datos!AA$305*100</f>
        <v>4.6678072569790952E-2</v>
      </c>
      <c r="AX282" s="41">
        <f>+Datos!AB282/Datos!AB$305*100</f>
        <v>4.7259290353503146E-2</v>
      </c>
      <c r="AY282" s="41">
        <f>+Datos!AC282/Datos!AC$305*100</f>
        <v>5.031293133486197E-2</v>
      </c>
      <c r="AZ282" s="41">
        <f>+Datos!AD282/Datos!AD$305*100</f>
        <v>4.5382170829403774E-2</v>
      </c>
      <c r="BA282" s="41">
        <f>+Datos!AE282/Datos!AE$305*100</f>
        <v>4.5382767818584926E-2</v>
      </c>
      <c r="BB282" s="41">
        <f>+Datos!AF282/Datos!AF$305*100</f>
        <v>4.6843040227866825E-2</v>
      </c>
      <c r="BC282" s="41">
        <f>+Datos!AG282/Datos!AG$305*100</f>
        <v>5.3492534519748974E-2</v>
      </c>
      <c r="BD282" s="41">
        <f>+Datos!AH282/Datos!AH$305*100</f>
        <v>5.8145561398054213E-2</v>
      </c>
      <c r="BE282" s="41">
        <f>+Datos!AI282/Datos!AI$305*100</f>
        <v>5.0835040504984337E-2</v>
      </c>
      <c r="BF282" s="41">
        <f>+Datos!AJ282/Datos!AJ$305*100</f>
        <v>4.6881265161508014E-2</v>
      </c>
      <c r="BG282" s="41">
        <f>+Datos!AK282/Datos!AK$305*100</f>
        <v>4.0790995771103053E-2</v>
      </c>
      <c r="BH282" s="41">
        <f>+Datos!AL282/Datos!AL$305*100</f>
        <v>3.5832357980431842E-2</v>
      </c>
      <c r="BI282" s="41">
        <f>+Datos!AM282/Datos!AM$305*100</f>
        <v>4.0830780737884542E-2</v>
      </c>
      <c r="BJ282" s="41">
        <f>+Datos!AN282/Datos!AN$305*100</f>
        <v>5.3659362261757972E-2</v>
      </c>
      <c r="BK282" s="41">
        <f>+Datos!AO282/Datos!AO$305*100</f>
        <v>4.0603752639330866E-2</v>
      </c>
      <c r="BL282" s="41">
        <f>+Datos!AP282/Datos!AP$305*100</f>
        <v>3.8931547735619812E-2</v>
      </c>
      <c r="BM282" s="41">
        <f>+Datos!AQ282/Datos!AQ$305*100</f>
        <v>4.5565032295042995E-2</v>
      </c>
      <c r="BN282" s="41">
        <f>+Datos!AR282/Datos!AR$305*100</f>
        <v>5.2317346568198857E-2</v>
      </c>
      <c r="BO282" s="41">
        <f>+Datos!AS282/Datos!AS$305*100</f>
        <v>4.8025664343586703E-2</v>
      </c>
      <c r="BP282" s="41">
        <f>+Datos!AT282/Datos!AT$305*100</f>
        <v>4.7664484839881914E-2</v>
      </c>
    </row>
    <row r="283" spans="1:68" thickBot="1" x14ac:dyDescent="0.3">
      <c r="A283" s="3">
        <v>280</v>
      </c>
      <c r="B283" s="19">
        <v>27950</v>
      </c>
      <c r="C283" s="4">
        <v>81</v>
      </c>
      <c r="D283" s="4">
        <v>60</v>
      </c>
      <c r="E283" s="4">
        <v>70</v>
      </c>
      <c r="F283" s="4">
        <v>82</v>
      </c>
      <c r="G283" s="4">
        <v>86</v>
      </c>
      <c r="H283" s="4">
        <v>86</v>
      </c>
      <c r="I283" s="4">
        <v>110</v>
      </c>
      <c r="J283" s="4">
        <v>159</v>
      </c>
      <c r="K283" s="4">
        <v>195</v>
      </c>
      <c r="L283" s="4">
        <v>156</v>
      </c>
      <c r="M283" s="4">
        <v>119</v>
      </c>
      <c r="N283" s="4">
        <v>85</v>
      </c>
      <c r="O283" s="4">
        <v>75</v>
      </c>
      <c r="P283" s="4">
        <v>95</v>
      </c>
      <c r="Q283" s="4">
        <v>95</v>
      </c>
      <c r="R283" s="4">
        <v>96</v>
      </c>
      <c r="S283" s="4">
        <v>126</v>
      </c>
      <c r="T283" s="4">
        <v>120</v>
      </c>
      <c r="U283" s="4">
        <v>146</v>
      </c>
      <c r="V283" s="4">
        <v>182</v>
      </c>
      <c r="W283" s="4">
        <v>210</v>
      </c>
      <c r="X283" s="4"/>
      <c r="Y283" s="19">
        <f t="shared" si="4"/>
        <v>27950</v>
      </c>
      <c r="Z283" s="4">
        <v>2.2636997300000004</v>
      </c>
      <c r="AA283" s="4">
        <v>1.67715462</v>
      </c>
      <c r="AB283" s="4">
        <v>1.9568546299999996</v>
      </c>
      <c r="AC283" s="4">
        <v>2.2913145199999998</v>
      </c>
      <c r="AD283" s="4">
        <v>2.4039187900000001</v>
      </c>
      <c r="AE283" s="4">
        <v>2.4035750400000002</v>
      </c>
      <c r="AF283" s="4">
        <v>3.07392624</v>
      </c>
      <c r="AG283" s="4">
        <v>4.4439098000000001</v>
      </c>
      <c r="AH283" s="4">
        <v>5.4499399500000001</v>
      </c>
      <c r="AI283" s="4">
        <v>4.3604022200000001</v>
      </c>
      <c r="AJ283" s="4">
        <v>3.3256446299999998</v>
      </c>
      <c r="AK283" s="4">
        <v>2.3755599300000001</v>
      </c>
      <c r="AL283" s="4">
        <v>2.0959900199999999</v>
      </c>
      <c r="AM283" s="4">
        <v>2.6551973199999996</v>
      </c>
      <c r="AN283" s="4">
        <v>2.6549318500000001</v>
      </c>
      <c r="AO283" s="4">
        <v>2.68346807</v>
      </c>
      <c r="AP283" s="4">
        <v>3.52178944</v>
      </c>
      <c r="AQ283" s="4">
        <v>3.3538845899999994</v>
      </c>
      <c r="AR283" s="4">
        <v>4.0806012899999997</v>
      </c>
      <c r="AS283" s="4">
        <v>5.0873273500000007</v>
      </c>
      <c r="AT283" s="4">
        <v>5.8693729900000013</v>
      </c>
      <c r="AU283" s="4"/>
      <c r="AV283" s="41">
        <f>+Datos!Z283/Datos!Z$305*100</f>
        <v>4.716053823815787E-2</v>
      </c>
      <c r="AW283" s="41">
        <f>+Datos!AA283/Datos!AA$305*100</f>
        <v>4.194399518341093E-2</v>
      </c>
      <c r="AX283" s="41">
        <f>+Datos!AB283/Datos!AB$305*100</f>
        <v>4.4276594025402058E-2</v>
      </c>
      <c r="AY283" s="41">
        <f>+Datos!AC283/Datos!AC$305*100</f>
        <v>4.5989941006076021E-2</v>
      </c>
      <c r="AZ283" s="41">
        <f>+Datos!AD283/Datos!AD$305*100</f>
        <v>4.5027029117775681E-2</v>
      </c>
      <c r="BA283" s="41">
        <f>+Datos!AE283/Datos!AE$305*100</f>
        <v>4.451035215320788E-2</v>
      </c>
      <c r="BB283" s="41">
        <f>+Datos!AF283/Datos!AF$305*100</f>
        <v>4.787081484342335E-2</v>
      </c>
      <c r="BC283" s="41">
        <f>+Datos!AG283/Datos!AG$305*100</f>
        <v>5.5787853718366046E-2</v>
      </c>
      <c r="BD283" s="41">
        <f>+Datos!AH283/Datos!AH$305*100</f>
        <v>4.9472835709795507E-2</v>
      </c>
      <c r="BE283" s="41">
        <f>+Datos!AI283/Datos!AI$305*100</f>
        <v>4.6547022887920834E-2</v>
      </c>
      <c r="BF283" s="41">
        <f>+Datos!AJ283/Datos!AJ$305*100</f>
        <v>4.9539367672480898E-2</v>
      </c>
      <c r="BG283" s="41">
        <f>+Datos!AK283/Datos!AK$305*100</f>
        <v>3.9532497039505878E-2</v>
      </c>
      <c r="BH283" s="41">
        <f>+Datos!AL283/Datos!AL$305*100</f>
        <v>3.2889072757534346E-2</v>
      </c>
      <c r="BI283" s="41">
        <f>+Datos!AM283/Datos!AM$305*100</f>
        <v>4.1863153765574916E-2</v>
      </c>
      <c r="BJ283" s="41">
        <f>+Datos!AN283/Datos!AN$305*100</f>
        <v>3.9053562269083457E-2</v>
      </c>
      <c r="BK283" s="41">
        <f>+Datos!AO283/Datos!AO$305*100</f>
        <v>3.9124762310778084E-2</v>
      </c>
      <c r="BL283" s="41">
        <f>+Datos!AP283/Datos!AP$305*100</f>
        <v>4.6445235986105685E-2</v>
      </c>
      <c r="BM283" s="41">
        <f>+Datos!AQ283/Datos!AQ$305*100</f>
        <v>4.2211986602959696E-2</v>
      </c>
      <c r="BN283" s="41">
        <f>+Datos!AR283/Datos!AR$305*100</f>
        <v>4.4569384907513027E-2</v>
      </c>
      <c r="BO283" s="41">
        <f>+Datos!AS283/Datos!AS$305*100</f>
        <v>4.9008632266432609E-2</v>
      </c>
      <c r="BP283" s="41">
        <f>+Datos!AT283/Datos!AT$305*100</f>
        <v>4.9240416808027779E-2</v>
      </c>
    </row>
    <row r="284" spans="1:68" thickBot="1" x14ac:dyDescent="0.3">
      <c r="A284" s="3">
        <v>281</v>
      </c>
      <c r="B284" s="19">
        <v>28050</v>
      </c>
      <c r="C284" s="4">
        <v>71</v>
      </c>
      <c r="D284" s="4">
        <v>52</v>
      </c>
      <c r="E284" s="4">
        <v>71</v>
      </c>
      <c r="F284" s="4">
        <v>81</v>
      </c>
      <c r="G284" s="4">
        <v>89</v>
      </c>
      <c r="H284" s="4">
        <v>88</v>
      </c>
      <c r="I284" s="4">
        <v>106</v>
      </c>
      <c r="J284" s="4">
        <v>131</v>
      </c>
      <c r="K284" s="4">
        <v>197</v>
      </c>
      <c r="L284" s="4">
        <v>154</v>
      </c>
      <c r="M284" s="4">
        <v>84</v>
      </c>
      <c r="N284" s="4">
        <v>93</v>
      </c>
      <c r="O284" s="4">
        <v>81</v>
      </c>
      <c r="P284" s="4">
        <v>91</v>
      </c>
      <c r="Q284" s="4">
        <v>93</v>
      </c>
      <c r="R284" s="4">
        <v>100</v>
      </c>
      <c r="S284" s="4">
        <v>114</v>
      </c>
      <c r="T284" s="4">
        <v>97</v>
      </c>
      <c r="U284" s="4">
        <v>129</v>
      </c>
      <c r="V284" s="4">
        <v>146</v>
      </c>
      <c r="W284" s="4">
        <v>209</v>
      </c>
      <c r="X284" s="4"/>
      <c r="Y284" s="19">
        <f t="shared" si="4"/>
        <v>28050</v>
      </c>
      <c r="Z284" s="4">
        <v>1.9914556699999999</v>
      </c>
      <c r="AA284" s="4">
        <v>1.4584136200000002</v>
      </c>
      <c r="AB284" s="4">
        <v>1.9914741500000002</v>
      </c>
      <c r="AC284" s="4">
        <v>2.2721126799999998</v>
      </c>
      <c r="AD284" s="4">
        <v>2.4963007100000003</v>
      </c>
      <c r="AE284" s="4">
        <v>2.4688469600000005</v>
      </c>
      <c r="AF284" s="4">
        <v>2.9734910999999999</v>
      </c>
      <c r="AG284" s="4">
        <v>3.6743000800000001</v>
      </c>
      <c r="AH284" s="4">
        <v>5.5261469400000003</v>
      </c>
      <c r="AI284" s="4">
        <v>4.3195882699999997</v>
      </c>
      <c r="AJ284" s="4">
        <v>2.3557985300000004</v>
      </c>
      <c r="AK284" s="4">
        <v>2.60867483</v>
      </c>
      <c r="AL284" s="4">
        <v>2.2722488499999995</v>
      </c>
      <c r="AM284" s="4">
        <v>2.5523626800000003</v>
      </c>
      <c r="AN284" s="4">
        <v>2.6084043200000004</v>
      </c>
      <c r="AO284" s="4">
        <v>2.8054648600000003</v>
      </c>
      <c r="AP284" s="4">
        <v>3.1973521700000003</v>
      </c>
      <c r="AQ284" s="4">
        <v>2.7205422099999996</v>
      </c>
      <c r="AR284" s="22">
        <v>3.6185283699999999</v>
      </c>
      <c r="AS284" s="4">
        <v>4.0951318900000002</v>
      </c>
      <c r="AT284" s="4">
        <v>5.8626472099999996</v>
      </c>
      <c r="AU284" s="4"/>
      <c r="AV284" s="41">
        <f>+Datos!Z284/Datos!Z$305*100</f>
        <v>4.1488771690859939E-2</v>
      </c>
      <c r="AW284" s="41">
        <f>+Datos!AA284/Datos!AA$305*100</f>
        <v>3.6473496911513685E-2</v>
      </c>
      <c r="AX284" s="41">
        <f>+Datos!AB284/Datos!AB$305*100</f>
        <v>4.5059909458697332E-2</v>
      </c>
      <c r="AY284" s="41">
        <f>+Datos!AC284/Datos!AC$305*100</f>
        <v>4.560453276940666E-2</v>
      </c>
      <c r="AZ284" s="41">
        <f>+Datos!AD284/Datos!AD$305*100</f>
        <v>4.6757405126773906E-2</v>
      </c>
      <c r="BA284" s="41">
        <f>+Datos!AE284/Datos!AE$305*100</f>
        <v>4.5719083354259137E-2</v>
      </c>
      <c r="BB284" s="41">
        <f>+Datos!AF284/Datos!AF$305*100</f>
        <v>4.6306720061918993E-2</v>
      </c>
      <c r="BC284" s="41">
        <f>+Datos!AG284/Datos!AG$305*100</f>
        <v>4.6126344729233854E-2</v>
      </c>
      <c r="BD284" s="41">
        <f>+Datos!AH284/Datos!AH$305*100</f>
        <v>5.016461872590159E-2</v>
      </c>
      <c r="BE284" s="41">
        <f>+Datos!AI284/Datos!AI$305*100</f>
        <v>4.6111336506494197E-2</v>
      </c>
      <c r="BF284" s="41">
        <f>+Datos!AJ284/Datos!AJ$305*100</f>
        <v>3.5092375320919376E-2</v>
      </c>
      <c r="BG284" s="41">
        <f>+Datos!AK284/Datos!AK$305*100</f>
        <v>4.3411841011314116E-2</v>
      </c>
      <c r="BH284" s="41">
        <f>+Datos!AL284/Datos!AL$305*100</f>
        <v>3.5654825184174177E-2</v>
      </c>
      <c r="BI284" s="41">
        <f>+Datos!AM284/Datos!AM$305*100</f>
        <v>4.0241811986445858E-2</v>
      </c>
      <c r="BJ284" s="41">
        <f>+Datos!AN284/Datos!AN$305*100</f>
        <v>3.8369150806664316E-2</v>
      </c>
      <c r="BK284" s="41">
        <f>+Datos!AO284/Datos!AO$305*100</f>
        <v>4.0903466318770218E-2</v>
      </c>
      <c r="BL284" s="41">
        <f>+Datos!AP284/Datos!AP$305*100</f>
        <v>4.2166568614146659E-2</v>
      </c>
      <c r="BM284" s="41">
        <f>+Datos!AQ284/Datos!AQ$305*100</f>
        <v>3.4240740323538188E-2</v>
      </c>
      <c r="BN284" s="41">
        <f>+Datos!AR284/Datos!AR$305*100</f>
        <v>3.952250471432011E-2</v>
      </c>
      <c r="BO284" s="41">
        <f>+Datos!AS284/Datos!AS$305*100</f>
        <v>3.945034378012871E-2</v>
      </c>
      <c r="BP284" s="41">
        <f>+Datos!AT284/Datos!AT$305*100</f>
        <v>4.9183991664980393E-2</v>
      </c>
    </row>
    <row r="285" spans="1:68" thickBot="1" x14ac:dyDescent="0.3">
      <c r="A285" s="3">
        <v>282</v>
      </c>
      <c r="B285" s="19">
        <v>28150</v>
      </c>
      <c r="C285" s="4">
        <v>87</v>
      </c>
      <c r="D285" s="4">
        <v>61</v>
      </c>
      <c r="E285" s="4">
        <v>81</v>
      </c>
      <c r="F285" s="4">
        <v>68</v>
      </c>
      <c r="G285" s="4">
        <v>97</v>
      </c>
      <c r="H285" s="4">
        <v>112</v>
      </c>
      <c r="I285" s="4">
        <v>98</v>
      </c>
      <c r="J285" s="4">
        <v>146</v>
      </c>
      <c r="K285" s="4">
        <v>211</v>
      </c>
      <c r="L285" s="4">
        <v>168</v>
      </c>
      <c r="M285" s="4">
        <v>100</v>
      </c>
      <c r="N285" s="4">
        <v>94</v>
      </c>
      <c r="O285" s="4">
        <v>77</v>
      </c>
      <c r="P285" s="4">
        <v>69</v>
      </c>
      <c r="Q285" s="4">
        <v>103</v>
      </c>
      <c r="R285" s="4">
        <v>78</v>
      </c>
      <c r="S285" s="4">
        <v>104</v>
      </c>
      <c r="T285" s="4">
        <v>126</v>
      </c>
      <c r="U285" s="4">
        <v>114</v>
      </c>
      <c r="V285" s="4">
        <v>181</v>
      </c>
      <c r="W285" s="4">
        <v>180</v>
      </c>
      <c r="X285" s="4"/>
      <c r="Y285" s="19">
        <f t="shared" si="4"/>
        <v>28150</v>
      </c>
      <c r="Z285" s="4">
        <v>2.44931761</v>
      </c>
      <c r="AA285" s="4">
        <v>1.7170256499999996</v>
      </c>
      <c r="AB285" s="4">
        <v>2.2801578200000003</v>
      </c>
      <c r="AC285" s="4">
        <v>1.9138961799999998</v>
      </c>
      <c r="AD285" s="4">
        <v>2.7308960899999999</v>
      </c>
      <c r="AE285" s="4">
        <v>3.15315375</v>
      </c>
      <c r="AF285" s="4">
        <v>2.7589123699999996</v>
      </c>
      <c r="AG285" s="4">
        <v>4.1099616799999996</v>
      </c>
      <c r="AH285" s="4">
        <v>5.939595699999999</v>
      </c>
      <c r="AI285" s="4">
        <v>4.729756609999999</v>
      </c>
      <c r="AJ285" s="4">
        <v>2.8150964100000002</v>
      </c>
      <c r="AK285" s="4">
        <v>2.6464386100000001</v>
      </c>
      <c r="AL285" s="4">
        <v>2.1671902600000004</v>
      </c>
      <c r="AM285" s="4">
        <v>1.94211647</v>
      </c>
      <c r="AN285" s="4">
        <v>2.8989972199999996</v>
      </c>
      <c r="AO285" s="4">
        <v>2.1957770499999998</v>
      </c>
      <c r="AP285" s="4">
        <v>2.9278474499999998</v>
      </c>
      <c r="AQ285" s="4">
        <v>3.5471838400000006</v>
      </c>
      <c r="AR285" s="4">
        <v>3.2090610399999999</v>
      </c>
      <c r="AS285" s="4">
        <v>5.0955947399999992</v>
      </c>
      <c r="AT285" s="4">
        <v>5.0666353399999995</v>
      </c>
      <c r="AU285" s="4"/>
      <c r="AV285" s="41">
        <f>+Datos!Z285/Datos!Z$305*100</f>
        <v>5.1027587834627887E-2</v>
      </c>
      <c r="AW285" s="41">
        <f>+Datos!AA285/Datos!AA$305*100</f>
        <v>4.2941130611674316E-2</v>
      </c>
      <c r="AX285" s="41">
        <f>+Datos!AB285/Datos!AB$305*100</f>
        <v>5.1591784367746224E-2</v>
      </c>
      <c r="AY285" s="41">
        <f>+Datos!AC285/Datos!AC$305*100</f>
        <v>3.8414618177322182E-2</v>
      </c>
      <c r="AZ285" s="41">
        <f>+Datos!AD285/Datos!AD$305*100</f>
        <v>5.1151535681473556E-2</v>
      </c>
      <c r="BA285" s="41">
        <f>+Datos!AE285/Datos!AE$305*100</f>
        <v>5.8391346835465555E-2</v>
      </c>
      <c r="BB285" s="41">
        <f>+Datos!AF285/Datos!AF$305*100</f>
        <v>4.2965046302965382E-2</v>
      </c>
      <c r="BC285" s="41">
        <f>+Datos!AG285/Datos!AG$305*100</f>
        <v>5.1595543409078633E-2</v>
      </c>
      <c r="BD285" s="41">
        <f>+Datos!AH285/Datos!AH$305*100</f>
        <v>5.3917776148837721E-2</v>
      </c>
      <c r="BE285" s="41">
        <f>+Datos!AI285/Datos!AI$305*100</f>
        <v>5.0489858061755787E-2</v>
      </c>
      <c r="BF285" s="41">
        <f>+Datos!AJ285/Datos!AJ$305*100</f>
        <v>4.1934154608837766E-2</v>
      </c>
      <c r="BG285" s="41">
        <f>+Datos!AK285/Datos!AK$305*100</f>
        <v>4.404028085919897E-2</v>
      </c>
      <c r="BH285" s="41">
        <f>+Datos!AL285/Datos!AL$305*100</f>
        <v>3.4006306070369453E-2</v>
      </c>
      <c r="BI285" s="41">
        <f>+Datos!AM285/Datos!AM$305*100</f>
        <v>3.0620368513427684E-2</v>
      </c>
      <c r="BJ285" s="41">
        <f>+Datos!AN285/Datos!AN$305*100</f>
        <v>4.26437192537239E-2</v>
      </c>
      <c r="BK285" s="41">
        <f>+Datos!AO285/Datos!AO$305*100</f>
        <v>3.2014263977700873E-2</v>
      </c>
      <c r="BL285" s="41">
        <f>+Datos!AP285/Datos!AP$305*100</f>
        <v>3.8612349790726773E-2</v>
      </c>
      <c r="BM285" s="41">
        <f>+Datos!AQ285/Datos!AQ$305*100</f>
        <v>4.4644850684118255E-2</v>
      </c>
      <c r="BN285" s="41">
        <f>+Datos!AR285/Datos!AR$305*100</f>
        <v>3.5050196409525732E-2</v>
      </c>
      <c r="BO285" s="41">
        <f>+Datos!AS285/Datos!AS$305*100</f>
        <v>4.9088275947375047E-2</v>
      </c>
      <c r="BP285" s="41">
        <f>+Datos!AT285/Datos!AT$305*100</f>
        <v>4.2505943374350694E-2</v>
      </c>
    </row>
    <row r="286" spans="1:68" thickBot="1" x14ac:dyDescent="0.3">
      <c r="A286" s="3">
        <v>283</v>
      </c>
      <c r="B286" s="19">
        <v>28250</v>
      </c>
      <c r="C286" s="4">
        <v>78</v>
      </c>
      <c r="D286" s="4">
        <v>65</v>
      </c>
      <c r="E286" s="4">
        <v>67</v>
      </c>
      <c r="F286" s="4">
        <v>83</v>
      </c>
      <c r="G286" s="4">
        <v>83</v>
      </c>
      <c r="H286" s="4">
        <v>101</v>
      </c>
      <c r="I286" s="4">
        <v>107</v>
      </c>
      <c r="J286" s="4">
        <v>143</v>
      </c>
      <c r="K286" s="4">
        <v>203</v>
      </c>
      <c r="L286" s="4">
        <v>179</v>
      </c>
      <c r="M286" s="4">
        <v>97</v>
      </c>
      <c r="N286" s="4">
        <v>76</v>
      </c>
      <c r="O286" s="4">
        <v>83</v>
      </c>
      <c r="P286" s="4">
        <v>88</v>
      </c>
      <c r="Q286" s="4">
        <v>105</v>
      </c>
      <c r="R286" s="4">
        <v>89</v>
      </c>
      <c r="S286" s="4">
        <v>112</v>
      </c>
      <c r="T286" s="4">
        <v>108</v>
      </c>
      <c r="U286" s="4">
        <v>146</v>
      </c>
      <c r="V286" s="4">
        <v>183</v>
      </c>
      <c r="W286" s="4">
        <v>207</v>
      </c>
      <c r="X286" s="4"/>
      <c r="Y286" s="19">
        <f t="shared" si="4"/>
        <v>28250</v>
      </c>
      <c r="Z286" s="4">
        <v>2.2032713199999998</v>
      </c>
      <c r="AA286" s="4">
        <v>1.8360745299999999</v>
      </c>
      <c r="AB286" s="4">
        <v>1.8927288800000002</v>
      </c>
      <c r="AC286" s="4">
        <v>2.3450991399999999</v>
      </c>
      <c r="AD286" s="4">
        <v>2.3448999499999998</v>
      </c>
      <c r="AE286" s="4">
        <v>2.8533344999999999</v>
      </c>
      <c r="AF286" s="4">
        <v>3.0230374599999998</v>
      </c>
      <c r="AG286" s="4">
        <v>4.0393167500000002</v>
      </c>
      <c r="AH286" s="4">
        <v>5.7351255200000004</v>
      </c>
      <c r="AI286" s="4">
        <v>5.0577204300000007</v>
      </c>
      <c r="AJ286" s="4">
        <v>2.7400474800000003</v>
      </c>
      <c r="AK286" s="4">
        <v>2.1468701299999999</v>
      </c>
      <c r="AL286" s="4">
        <v>2.34540456</v>
      </c>
      <c r="AM286" s="4">
        <v>2.4868175299999997</v>
      </c>
      <c r="AN286" s="4">
        <v>2.9667638500000004</v>
      </c>
      <c r="AO286" s="4">
        <v>2.5141970599999999</v>
      </c>
      <c r="AP286" s="4">
        <v>3.1640022199999995</v>
      </c>
      <c r="AQ286" s="4">
        <v>3.0508926700000001</v>
      </c>
      <c r="AR286" s="4">
        <v>4.1245572400000006</v>
      </c>
      <c r="AS286" s="4">
        <v>5.1698764899999992</v>
      </c>
      <c r="AT286" s="4">
        <v>5.8474654599999996</v>
      </c>
      <c r="AU286" s="4"/>
      <c r="AV286" s="41">
        <f>+Datos!Z286/Datos!Z$305*100</f>
        <v>4.5901609634373432E-2</v>
      </c>
      <c r="AW286" s="41">
        <f>+Datos!AA286/Datos!AA$305*100</f>
        <v>4.5918426556702016E-2</v>
      </c>
      <c r="AX286" s="41">
        <f>+Datos!AB286/Datos!AB$305*100</f>
        <v>4.2825658551812792E-2</v>
      </c>
      <c r="AY286" s="41">
        <f>+Datos!AC286/Datos!AC$305*100</f>
        <v>4.7069474819196627E-2</v>
      </c>
      <c r="AZ286" s="41">
        <f>+Datos!AD286/Datos!AD$305*100</f>
        <v>4.392156622184426E-2</v>
      </c>
      <c r="BA286" s="41">
        <f>+Datos!AE286/Datos!AE$305*100</f>
        <v>5.2839175516607668E-2</v>
      </c>
      <c r="BB286" s="41">
        <f>+Datos!AF286/Datos!AF$305*100</f>
        <v>4.7078314576732588E-2</v>
      </c>
      <c r="BC286" s="41">
        <f>+Datos!AG286/Datos!AG$305*100</f>
        <v>5.0708682694492531E-2</v>
      </c>
      <c r="BD286" s="41">
        <f>+Datos!AH286/Datos!AH$305*100</f>
        <v>5.2061660353893542E-2</v>
      </c>
      <c r="BE286" s="41">
        <f>+Datos!AI286/Datos!AI$305*100</f>
        <v>5.3990851471476142E-2</v>
      </c>
      <c r="BF286" s="41">
        <f>+Datos!AJ286/Datos!AJ$305*100</f>
        <v>4.0816212991396733E-2</v>
      </c>
      <c r="BG286" s="41">
        <f>+Datos!AK286/Datos!AK$305*100</f>
        <v>3.5726792654912562E-2</v>
      </c>
      <c r="BH286" s="41">
        <f>+Datos!AL286/Datos!AL$305*100</f>
        <v>3.6802742610240496E-2</v>
      </c>
      <c r="BI286" s="41">
        <f>+Datos!AM286/Datos!AM$305*100</f>
        <v>3.9208394743829138E-2</v>
      </c>
      <c r="BJ286" s="41">
        <f>+Datos!AN286/Datos!AN$305*100</f>
        <v>4.364055399525256E-2</v>
      </c>
      <c r="BK286" s="41">
        <f>+Datos!AO286/Datos!AO$305*100</f>
        <v>3.6656803736426449E-2</v>
      </c>
      <c r="BL286" s="41">
        <f>+Datos!AP286/Datos!AP$305*100</f>
        <v>4.1726750639715204E-2</v>
      </c>
      <c r="BM286" s="41">
        <f>+Datos!AQ286/Datos!AQ$305*100</f>
        <v>3.8398530735700702E-2</v>
      </c>
      <c r="BN286" s="41">
        <f>+Datos!AR286/Datos!AR$305*100</f>
        <v>4.5049483186001153E-2</v>
      </c>
      <c r="BO286" s="41">
        <f>+Datos!AS286/Datos!AS$305*100</f>
        <v>4.9803867203726399E-2</v>
      </c>
      <c r="BP286" s="41">
        <f>+Datos!AT286/Datos!AT$305*100</f>
        <v>4.9056626152659238E-2</v>
      </c>
    </row>
    <row r="287" spans="1:68" thickBot="1" x14ac:dyDescent="0.3">
      <c r="A287" s="3">
        <v>284</v>
      </c>
      <c r="B287" s="19">
        <v>28350</v>
      </c>
      <c r="C287" s="4">
        <v>78</v>
      </c>
      <c r="D287" s="4">
        <v>65</v>
      </c>
      <c r="E287" s="4">
        <v>66</v>
      </c>
      <c r="F287" s="4">
        <v>73</v>
      </c>
      <c r="G287" s="4">
        <v>90</v>
      </c>
      <c r="H287" s="4">
        <v>81</v>
      </c>
      <c r="I287" s="4">
        <v>104</v>
      </c>
      <c r="J287" s="4">
        <v>136</v>
      </c>
      <c r="K287" s="4">
        <v>183</v>
      </c>
      <c r="L287" s="4">
        <v>183</v>
      </c>
      <c r="M287" s="4">
        <v>99</v>
      </c>
      <c r="N287" s="4">
        <v>93</v>
      </c>
      <c r="O287" s="4">
        <v>82</v>
      </c>
      <c r="P287" s="4">
        <v>78</v>
      </c>
      <c r="Q287" s="4">
        <v>85</v>
      </c>
      <c r="R287" s="4">
        <v>93</v>
      </c>
      <c r="S287" s="4">
        <v>104</v>
      </c>
      <c r="T287" s="4">
        <v>109</v>
      </c>
      <c r="U287" s="4">
        <v>153</v>
      </c>
      <c r="V287" s="4">
        <v>167</v>
      </c>
      <c r="W287" s="4">
        <v>201</v>
      </c>
      <c r="X287" s="4"/>
      <c r="Y287" s="19">
        <f t="shared" si="4"/>
        <v>28350</v>
      </c>
      <c r="Z287" s="4">
        <v>2.2111768299999999</v>
      </c>
      <c r="AA287" s="4">
        <v>1.8425352199999998</v>
      </c>
      <c r="AB287" s="4">
        <v>1.8711188300000003</v>
      </c>
      <c r="AC287" s="4">
        <v>2.0699769200000002</v>
      </c>
      <c r="AD287" s="4">
        <v>2.5514508500000002</v>
      </c>
      <c r="AE287" s="4">
        <v>2.2962262299999998</v>
      </c>
      <c r="AF287" s="4">
        <v>2.9482094700000001</v>
      </c>
      <c r="AG287" s="4">
        <v>3.8558751099999995</v>
      </c>
      <c r="AH287" s="4">
        <v>5.18809685</v>
      </c>
      <c r="AI287" s="4">
        <v>5.1880270499999996</v>
      </c>
      <c r="AJ287" s="4">
        <v>2.8072026300000004</v>
      </c>
      <c r="AK287" s="4">
        <v>2.6365224799999996</v>
      </c>
      <c r="AL287" s="4">
        <v>2.32444388</v>
      </c>
      <c r="AM287" s="4">
        <v>2.2111692700000001</v>
      </c>
      <c r="AN287" s="4">
        <v>2.4102945000000005</v>
      </c>
      <c r="AO287" s="4">
        <v>2.6365950700000003</v>
      </c>
      <c r="AP287" s="4">
        <v>2.94851902</v>
      </c>
      <c r="AQ287" s="4">
        <v>3.0901893300000003</v>
      </c>
      <c r="AR287" s="4">
        <v>4.3375827699999991</v>
      </c>
      <c r="AS287" s="4">
        <v>4.7340199000000007</v>
      </c>
      <c r="AT287" s="4">
        <v>5.69869497</v>
      </c>
      <c r="AU287" s="4"/>
      <c r="AV287" s="41">
        <f>+Datos!Z287/Datos!Z$305*100</f>
        <v>4.6066308203581256E-2</v>
      </c>
      <c r="AW287" s="41">
        <f>+Datos!AA287/Datos!AA$305*100</f>
        <v>4.608000208886226E-2</v>
      </c>
      <c r="AX287" s="41">
        <f>+Datos!AB287/Datos!AB$305*100</f>
        <v>4.2336700713018892E-2</v>
      </c>
      <c r="AY287" s="41">
        <f>+Datos!AC287/Datos!AC$305*100</f>
        <v>4.1547380599123933E-2</v>
      </c>
      <c r="AZ287" s="41">
        <f>+Datos!AD287/Datos!AD$305*100</f>
        <v>4.7790404648205068E-2</v>
      </c>
      <c r="BA287" s="41">
        <f>+Datos!AE287/Datos!AE$305*100</f>
        <v>4.2522424480133096E-2</v>
      </c>
      <c r="BB287" s="41">
        <f>+Datos!AF287/Datos!AF$305*100</f>
        <v>4.5913004619784654E-2</v>
      </c>
      <c r="BC287" s="41">
        <f>+Datos!AG287/Datos!AG$305*100</f>
        <v>4.8405797208793164E-2</v>
      </c>
      <c r="BD287" s="41">
        <f>+Datos!AH287/Datos!AH$305*100</f>
        <v>4.7095906645092049E-2</v>
      </c>
      <c r="BE287" s="41">
        <f>+Datos!AI287/Datos!AI$305*100</f>
        <v>5.5381866547050421E-2</v>
      </c>
      <c r="BF287" s="41">
        <f>+Datos!AJ287/Datos!AJ$305*100</f>
        <v>4.181656752024205E-2</v>
      </c>
      <c r="BG287" s="41">
        <f>+Datos!AK287/Datos!AK$305*100</f>
        <v>4.3875263182769159E-2</v>
      </c>
      <c r="BH287" s="41">
        <f>+Datos!AL287/Datos!AL$305*100</f>
        <v>3.6473839646490994E-2</v>
      </c>
      <c r="BI287" s="41">
        <f>+Datos!AM287/Datos!AM$305*100</f>
        <v>3.4862387986940295E-2</v>
      </c>
      <c r="BJ287" s="41">
        <f>+Datos!AN287/Datos!AN$305*100</f>
        <v>3.5454991563184338E-2</v>
      </c>
      <c r="BK287" s="41">
        <f>+Datos!AO287/Datos!AO$305*100</f>
        <v>3.844135750179406E-2</v>
      </c>
      <c r="BL287" s="41">
        <f>+Datos!AP287/Datos!AP$305*100</f>
        <v>3.8884965733051058E-2</v>
      </c>
      <c r="BM287" s="41">
        <f>+Datos!AQ287/Datos!AQ$305*100</f>
        <v>3.8893118441672148E-2</v>
      </c>
      <c r="BN287" s="41">
        <f>+Datos!AR287/Datos!AR$305*100</f>
        <v>4.7376203237029936E-2</v>
      </c>
      <c r="BO287" s="41">
        <f>+Datos!AS287/Datos!AS$305*100</f>
        <v>4.5605054375176798E-2</v>
      </c>
      <c r="BP287" s="41">
        <f>+Datos!AT287/Datos!AT$305*100</f>
        <v>4.7808533562732611E-2</v>
      </c>
    </row>
    <row r="288" spans="1:68" thickBot="1" x14ac:dyDescent="0.3">
      <c r="A288" s="3">
        <v>285</v>
      </c>
      <c r="B288" s="19">
        <v>28450</v>
      </c>
      <c r="C288" s="4">
        <v>60</v>
      </c>
      <c r="D288" s="4">
        <v>62</v>
      </c>
      <c r="E288" s="4">
        <v>59</v>
      </c>
      <c r="F288" s="4">
        <v>70</v>
      </c>
      <c r="G288" s="4">
        <v>101</v>
      </c>
      <c r="H288" s="4">
        <v>111</v>
      </c>
      <c r="I288" s="4">
        <v>124</v>
      </c>
      <c r="J288" s="4">
        <v>139</v>
      </c>
      <c r="K288" s="4">
        <v>200</v>
      </c>
      <c r="L288" s="4">
        <v>162</v>
      </c>
      <c r="M288" s="4">
        <v>106</v>
      </c>
      <c r="N288" s="4">
        <v>91</v>
      </c>
      <c r="O288" s="4">
        <v>87</v>
      </c>
      <c r="P288" s="4">
        <v>96</v>
      </c>
      <c r="Q288" s="4">
        <v>94</v>
      </c>
      <c r="R288" s="4">
        <v>84</v>
      </c>
      <c r="S288" s="4">
        <v>96</v>
      </c>
      <c r="T288" s="4">
        <v>125</v>
      </c>
      <c r="U288" s="4">
        <v>134</v>
      </c>
      <c r="V288" s="4">
        <v>158</v>
      </c>
      <c r="W288" s="4">
        <v>191</v>
      </c>
      <c r="X288" s="4"/>
      <c r="Y288" s="19">
        <f t="shared" si="4"/>
        <v>28450</v>
      </c>
      <c r="Z288" s="4">
        <v>1.7070097</v>
      </c>
      <c r="AA288" s="4">
        <v>1.7637262799999998</v>
      </c>
      <c r="AB288" s="4">
        <v>1.6784975500000003</v>
      </c>
      <c r="AC288" s="4">
        <v>1.9912166499999999</v>
      </c>
      <c r="AD288" s="4">
        <v>2.8731730100000004</v>
      </c>
      <c r="AE288" s="4">
        <v>3.1577001699999996</v>
      </c>
      <c r="AF288" s="4">
        <v>3.5278452200000001</v>
      </c>
      <c r="AG288" s="4">
        <v>3.9546256500000001</v>
      </c>
      <c r="AH288" s="4">
        <v>5.6893402200000001</v>
      </c>
      <c r="AI288" s="4">
        <v>4.6089930499999996</v>
      </c>
      <c r="AJ288" s="4">
        <v>3.0153288499999999</v>
      </c>
      <c r="AK288" s="4">
        <v>2.5889257200000002</v>
      </c>
      <c r="AL288" s="4">
        <v>2.47546423</v>
      </c>
      <c r="AM288" s="4">
        <v>2.73117549</v>
      </c>
      <c r="AN288" s="4">
        <v>2.67401745</v>
      </c>
      <c r="AO288" s="4">
        <v>2.3894650199999998</v>
      </c>
      <c r="AP288" s="4">
        <v>2.7312641600000003</v>
      </c>
      <c r="AQ288" s="4">
        <v>3.55637458</v>
      </c>
      <c r="AR288" s="4">
        <v>3.8128223500000007</v>
      </c>
      <c r="AS288" s="4">
        <v>4.4950400500000001</v>
      </c>
      <c r="AT288" s="4">
        <v>5.4331839100000003</v>
      </c>
      <c r="AU288" s="4"/>
      <c r="AV288" s="41">
        <f>+Datos!Z288/Datos!Z$305*100</f>
        <v>3.5562797999607654E-2</v>
      </c>
      <c r="AW288" s="41">
        <f>+Datos!AA288/Datos!AA$305*100</f>
        <v>4.4109067650050814E-2</v>
      </c>
      <c r="AX288" s="41">
        <f>+Datos!AB288/Datos!AB$305*100</f>
        <v>3.7978372769561335E-2</v>
      </c>
      <c r="AY288" s="41">
        <f>+Datos!AC288/Datos!AC$305*100</f>
        <v>3.9966549971418297E-2</v>
      </c>
      <c r="AZ288" s="41">
        <f>+Datos!AD288/Datos!AD$305*100</f>
        <v>5.3816478876009453E-2</v>
      </c>
      <c r="BA288" s="41">
        <f>+Datos!AE288/Datos!AE$305*100</f>
        <v>5.8475539237145831E-2</v>
      </c>
      <c r="BB288" s="41">
        <f>+Datos!AF288/Datos!AF$305*100</f>
        <v>5.4939778035427454E-2</v>
      </c>
      <c r="BC288" s="41">
        <f>+Datos!AG288/Datos!AG$305*100</f>
        <v>4.9645489490605377E-2</v>
      </c>
      <c r="BD288" s="41">
        <f>+Datos!AH288/Datos!AH$305*100</f>
        <v>5.1646035843237473E-2</v>
      </c>
      <c r="BE288" s="41">
        <f>+Datos!AI288/Datos!AI$305*100</f>
        <v>4.9200714558992685E-2</v>
      </c>
      <c r="BF288" s="41">
        <f>+Datos!AJ288/Datos!AJ$305*100</f>
        <v>4.4916851068837443E-2</v>
      </c>
      <c r="BG288" s="41">
        <f>+Datos!AK288/Datos!AK$305*100</f>
        <v>4.3083189385754887E-2</v>
      </c>
      <c r="BH288" s="41">
        <f>+Datos!AL288/Datos!AL$305*100</f>
        <v>3.8843564326295668E-2</v>
      </c>
      <c r="BI288" s="41">
        <f>+Datos!AM288/Datos!AM$305*100</f>
        <v>4.3061063159946032E-2</v>
      </c>
      <c r="BJ288" s="41">
        <f>+Datos!AN288/Datos!AN$305*100</f>
        <v>3.9334307956790208E-2</v>
      </c>
      <c r="BK288" s="41">
        <f>+Datos!AO288/Datos!AO$305*100</f>
        <v>3.4838219989484956E-2</v>
      </c>
      <c r="BL288" s="41">
        <f>+Datos!AP288/Datos!AP$305*100</f>
        <v>3.6019816236257649E-2</v>
      </c>
      <c r="BM288" s="41">
        <f>+Datos!AQ288/Datos!AQ$305*100</f>
        <v>4.4760525324476483E-2</v>
      </c>
      <c r="BN288" s="41">
        <f>+Datos!AR288/Datos!AR$305*100</f>
        <v>4.1644633921369564E-2</v>
      </c>
      <c r="BO288" s="41">
        <f>+Datos!AS288/Datos!AS$305*100</f>
        <v>4.3302848367588694E-2</v>
      </c>
      <c r="BP288" s="41">
        <f>+Datos!AT288/Datos!AT$305*100</f>
        <v>4.5581059642806919E-2</v>
      </c>
    </row>
    <row r="289" spans="1:68" thickBot="1" x14ac:dyDescent="0.3">
      <c r="A289" s="3">
        <v>286</v>
      </c>
      <c r="B289" s="19">
        <v>28550</v>
      </c>
      <c r="C289" s="4">
        <v>67</v>
      </c>
      <c r="D289" s="4">
        <v>49</v>
      </c>
      <c r="E289" s="4">
        <v>64</v>
      </c>
      <c r="F289" s="4">
        <v>80</v>
      </c>
      <c r="G289" s="4">
        <v>103</v>
      </c>
      <c r="H289" s="4">
        <v>91</v>
      </c>
      <c r="I289" s="4">
        <v>123</v>
      </c>
      <c r="J289" s="4">
        <v>135</v>
      </c>
      <c r="K289" s="4">
        <v>194</v>
      </c>
      <c r="L289" s="4">
        <v>140</v>
      </c>
      <c r="M289" s="4">
        <v>116</v>
      </c>
      <c r="N289" s="4">
        <v>87</v>
      </c>
      <c r="O289" s="4">
        <v>71</v>
      </c>
      <c r="P289" s="4">
        <v>87</v>
      </c>
      <c r="Q289" s="4">
        <v>93</v>
      </c>
      <c r="R289" s="4">
        <v>107</v>
      </c>
      <c r="S289" s="4">
        <v>97</v>
      </c>
      <c r="T289" s="4">
        <v>120</v>
      </c>
      <c r="U289" s="4">
        <v>148</v>
      </c>
      <c r="V289" s="4">
        <v>178</v>
      </c>
      <c r="W289" s="4">
        <v>189</v>
      </c>
      <c r="X289" s="4"/>
      <c r="Y289" s="19">
        <f t="shared" si="4"/>
        <v>28550</v>
      </c>
      <c r="Z289" s="4">
        <v>1.9128224700000001</v>
      </c>
      <c r="AA289" s="4">
        <v>1.39886851</v>
      </c>
      <c r="AB289" s="4">
        <v>1.8269879300000003</v>
      </c>
      <c r="AC289" s="4">
        <v>2.2838326699999993</v>
      </c>
      <c r="AD289" s="4">
        <v>2.9407358899999996</v>
      </c>
      <c r="AE289" s="4">
        <v>2.5980325</v>
      </c>
      <c r="AF289" s="4">
        <v>3.5115881099999995</v>
      </c>
      <c r="AG289" s="4">
        <v>3.854922820000001</v>
      </c>
      <c r="AH289" s="4">
        <v>5.5388095799999997</v>
      </c>
      <c r="AI289" s="4">
        <v>3.9968984799999996</v>
      </c>
      <c r="AJ289" s="4">
        <v>3.3117537199999991</v>
      </c>
      <c r="AK289" s="4">
        <v>2.4836561100000001</v>
      </c>
      <c r="AL289" s="4">
        <v>2.0273224299999999</v>
      </c>
      <c r="AM289" s="4">
        <v>2.4841099699999996</v>
      </c>
      <c r="AN289" s="4">
        <v>2.6554097699999994</v>
      </c>
      <c r="AO289" s="4">
        <v>3.0549778800000005</v>
      </c>
      <c r="AP289" s="4">
        <v>2.7697312199999997</v>
      </c>
      <c r="AQ289" s="4">
        <v>3.4259616200000003</v>
      </c>
      <c r="AR289" s="4">
        <v>4.2246733799999996</v>
      </c>
      <c r="AS289" s="4">
        <v>5.0812486699999999</v>
      </c>
      <c r="AT289" s="4">
        <v>5.3958515700000005</v>
      </c>
      <c r="AU289" s="4"/>
      <c r="AV289" s="41">
        <f>+Datos!Z289/Datos!Z$305*100</f>
        <v>3.9850575605821441E-2</v>
      </c>
      <c r="AW289" s="41">
        <f>+Datos!AA289/Datos!AA$305*100</f>
        <v>3.4984332002534882E-2</v>
      </c>
      <c r="AX289" s="41">
        <f>+Datos!AB289/Datos!AB$305*100</f>
        <v>4.133817690173526E-2</v>
      </c>
      <c r="AY289" s="41">
        <f>+Datos!AC289/Datos!AC$305*100</f>
        <v>4.5839769636273703E-2</v>
      </c>
      <c r="AZ289" s="41">
        <f>+Datos!AD289/Datos!AD$305*100</f>
        <v>5.5081977435152023E-2</v>
      </c>
      <c r="BA289" s="41">
        <f>+Datos!AE289/Datos!AE$305*100</f>
        <v>4.8111392220348166E-2</v>
      </c>
      <c r="BB289" s="41">
        <f>+Datos!AF289/Datos!AF$305*100</f>
        <v>5.4686603091743974E-2</v>
      </c>
      <c r="BC289" s="41">
        <f>+Datos!AG289/Datos!AG$305*100</f>
        <v>4.8393842372262186E-2</v>
      </c>
      <c r="BD289" s="41">
        <f>+Datos!AH289/Datos!AH$305*100</f>
        <v>5.0279566177455132E-2</v>
      </c>
      <c r="BE289" s="41">
        <f>+Datos!AI289/Datos!AI$305*100</f>
        <v>4.2666643039470792E-2</v>
      </c>
      <c r="BF289" s="41">
        <f>+Datos!AJ289/Datos!AJ$305*100</f>
        <v>4.933244631606544E-2</v>
      </c>
      <c r="BG289" s="41">
        <f>+Datos!AK289/Datos!AK$305*100</f>
        <v>4.1331362166782161E-2</v>
      </c>
      <c r="BH289" s="41">
        <f>+Datos!AL289/Datos!AL$305*100</f>
        <v>3.1811580335316357E-2</v>
      </c>
      <c r="BI289" s="41">
        <f>+Datos!AM289/Datos!AM$305*100</f>
        <v>3.916570601416082E-2</v>
      </c>
      <c r="BJ289" s="41">
        <f>+Datos!AN289/Datos!AN$305*100</f>
        <v>3.9060592384933548E-2</v>
      </c>
      <c r="BK289" s="41">
        <f>+Datos!AO289/Datos!AO$305*100</f>
        <v>4.454134735416649E-2</v>
      </c>
      <c r="BL289" s="41">
        <f>+Datos!AP289/Datos!AP$305*100</f>
        <v>3.6527118478435892E-2</v>
      </c>
      <c r="BM289" s="41">
        <f>+Datos!AQ289/Datos!AQ$305*100</f>
        <v>4.3119147998379431E-2</v>
      </c>
      <c r="BN289" s="41">
        <f>+Datos!AR289/Datos!AR$305*100</f>
        <v>4.6142977615375905E-2</v>
      </c>
      <c r="BO289" s="41">
        <f>+Datos!AS289/Datos!AS$305*100</f>
        <v>4.8950073464867516E-2</v>
      </c>
      <c r="BP289" s="41">
        <f>+Datos!AT289/Datos!AT$305*100</f>
        <v>4.5267864351733932E-2</v>
      </c>
    </row>
    <row r="290" spans="1:68" thickBot="1" x14ac:dyDescent="0.3">
      <c r="A290" s="3">
        <v>287</v>
      </c>
      <c r="B290" s="19">
        <v>28650</v>
      </c>
      <c r="C290" s="4">
        <v>55</v>
      </c>
      <c r="D290" s="4">
        <v>59</v>
      </c>
      <c r="E290" s="4">
        <v>77</v>
      </c>
      <c r="F290" s="4">
        <v>66</v>
      </c>
      <c r="G290" s="4">
        <v>83</v>
      </c>
      <c r="H290" s="4">
        <v>101</v>
      </c>
      <c r="I290" s="4">
        <v>128</v>
      </c>
      <c r="J290" s="4">
        <v>159</v>
      </c>
      <c r="K290" s="4">
        <v>212</v>
      </c>
      <c r="L290" s="4">
        <v>164</v>
      </c>
      <c r="M290" s="4">
        <v>80</v>
      </c>
      <c r="N290" s="4">
        <v>81</v>
      </c>
      <c r="O290" s="4">
        <v>84</v>
      </c>
      <c r="P290" s="4">
        <v>70</v>
      </c>
      <c r="Q290" s="4">
        <v>82</v>
      </c>
      <c r="R290" s="4">
        <v>87</v>
      </c>
      <c r="S290" s="4">
        <v>107</v>
      </c>
      <c r="T290" s="4">
        <v>114</v>
      </c>
      <c r="U290" s="4">
        <v>142</v>
      </c>
      <c r="V290" s="4">
        <v>163</v>
      </c>
      <c r="W290" s="4">
        <v>191</v>
      </c>
      <c r="X290" s="4"/>
      <c r="Y290" s="19">
        <f t="shared" si="4"/>
        <v>28650</v>
      </c>
      <c r="Z290" s="4">
        <v>1.5756589600000004</v>
      </c>
      <c r="AA290" s="4">
        <v>1.6899506900000001</v>
      </c>
      <c r="AB290" s="4">
        <v>2.2061477699999998</v>
      </c>
      <c r="AC290" s="4">
        <v>1.89105517</v>
      </c>
      <c r="AD290" s="4">
        <v>2.3783759999999998</v>
      </c>
      <c r="AE290" s="4">
        <v>2.8938722800000001</v>
      </c>
      <c r="AF290" s="4">
        <v>3.6671079600000001</v>
      </c>
      <c r="AG290" s="4">
        <v>4.5552842499999997</v>
      </c>
      <c r="AH290" s="4">
        <v>6.0735800199999996</v>
      </c>
      <c r="AI290" s="4">
        <v>4.6988428600000001</v>
      </c>
      <c r="AJ290" s="4">
        <v>2.2921284100000001</v>
      </c>
      <c r="AK290" s="4">
        <v>2.3201716599999997</v>
      </c>
      <c r="AL290" s="4">
        <v>2.4068136400000002</v>
      </c>
      <c r="AM290" s="4">
        <v>2.0053530500000001</v>
      </c>
      <c r="AN290" s="4">
        <v>2.3492514799999999</v>
      </c>
      <c r="AO290" s="4">
        <v>2.49235396</v>
      </c>
      <c r="AP290" s="4">
        <v>3.0662159899999999</v>
      </c>
      <c r="AQ290" s="4">
        <v>3.2657780200000004</v>
      </c>
      <c r="AR290" s="4">
        <v>4.06805431</v>
      </c>
      <c r="AS290" s="4">
        <v>4.6704756999999999</v>
      </c>
      <c r="AT290" s="4">
        <v>5.4722585199999996</v>
      </c>
      <c r="AU290" s="4"/>
      <c r="AV290" s="41">
        <f>+Datos!Z290/Datos!Z$305*100</f>
        <v>3.2826316869055808E-2</v>
      </c>
      <c r="AW290" s="41">
        <f>+Datos!AA290/Datos!AA$305*100</f>
        <v>4.2264012367304558E-2</v>
      </c>
      <c r="AX290" s="41">
        <f>+Datos!AB290/Datos!AB$305*100</f>
        <v>4.9917202675569261E-2</v>
      </c>
      <c r="AY290" s="41">
        <f>+Datos!AC290/Datos!AC$305*100</f>
        <v>3.7956166623312401E-2</v>
      </c>
      <c r="AZ290" s="41">
        <f>+Datos!AD290/Datos!AD$305*100</f>
        <v>4.4548595339619954E-2</v>
      </c>
      <c r="BA290" s="41">
        <f>+Datos!AE290/Datos!AE$305*100</f>
        <v>5.3589870141606467E-2</v>
      </c>
      <c r="BB290" s="41">
        <f>+Datos!AF290/Datos!AF$305*100</f>
        <v>5.7108542124291159E-2</v>
      </c>
      <c r="BC290" s="41">
        <f>+Datos!AG290/Datos!AG$305*100</f>
        <v>5.7186023754257298E-2</v>
      </c>
      <c r="BD290" s="41">
        <f>+Datos!AH290/Datos!AH$305*100</f>
        <v>5.5134043541113974E-2</v>
      </c>
      <c r="BE290" s="41">
        <f>+Datos!AI290/Datos!AI$305*100</f>
        <v>5.0159855700459534E-2</v>
      </c>
      <c r="BF290" s="41">
        <f>+Datos!AJ290/Datos!AJ$305*100</f>
        <v>3.4143934391308986E-2</v>
      </c>
      <c r="BG290" s="41">
        <f>+Datos!AK290/Datos!AK$305*100</f>
        <v>3.8610762086770598E-2</v>
      </c>
      <c r="BH290" s="41">
        <f>+Datos!AL290/Datos!AL$305*100</f>
        <v>3.7766338658323427E-2</v>
      </c>
      <c r="BI290" s="41">
        <f>+Datos!AM290/Datos!AM$305*100</f>
        <v>3.161738769999009E-2</v>
      </c>
      <c r="BJ290" s="41">
        <f>+Datos!AN290/Datos!AN$305*100</f>
        <v>3.455705989587509E-2</v>
      </c>
      <c r="BK290" s="41">
        <f>+Datos!AO290/Datos!AO$305*100</f>
        <v>3.6338332983901135E-2</v>
      </c>
      <c r="BL290" s="41">
        <f>+Datos!AP290/Datos!AP$305*100</f>
        <v>4.043714925782748E-2</v>
      </c>
      <c r="BM290" s="41">
        <f>+Datos!AQ290/Datos!AQ$305*100</f>
        <v>4.1103077440264653E-2</v>
      </c>
      <c r="BN290" s="41">
        <f>+Datos!AR290/Datos!AR$305*100</f>
        <v>4.4432343540002493E-2</v>
      </c>
      <c r="BO290" s="41">
        <f>+Datos!AS290/Datos!AS$305*100</f>
        <v>4.4992903020209501E-2</v>
      </c>
      <c r="BP290" s="41">
        <f>+Datos!AT290/Datos!AT$305*100</f>
        <v>4.5908871503850548E-2</v>
      </c>
    </row>
    <row r="291" spans="1:68" thickBot="1" x14ac:dyDescent="0.3">
      <c r="A291" s="3">
        <v>288</v>
      </c>
      <c r="B291" s="19">
        <v>28750</v>
      </c>
      <c r="C291" s="5">
        <v>60</v>
      </c>
      <c r="D291" s="5">
        <v>58</v>
      </c>
      <c r="E291" s="5">
        <v>53</v>
      </c>
      <c r="F291" s="5">
        <v>66</v>
      </c>
      <c r="G291" s="5">
        <v>73</v>
      </c>
      <c r="H291" s="5">
        <v>91</v>
      </c>
      <c r="I291" s="5">
        <v>130</v>
      </c>
      <c r="J291" s="5">
        <v>134</v>
      </c>
      <c r="K291" s="5">
        <v>217</v>
      </c>
      <c r="L291" s="5">
        <v>151</v>
      </c>
      <c r="M291" s="5">
        <v>97</v>
      </c>
      <c r="N291" s="5">
        <v>83</v>
      </c>
      <c r="O291" s="5">
        <v>72</v>
      </c>
      <c r="P291" s="5">
        <v>76</v>
      </c>
      <c r="Q291" s="5">
        <v>94</v>
      </c>
      <c r="R291" s="5">
        <v>94</v>
      </c>
      <c r="S291" s="5">
        <v>118</v>
      </c>
      <c r="T291" s="5">
        <v>136</v>
      </c>
      <c r="U291" s="5">
        <v>128</v>
      </c>
      <c r="V291" s="5">
        <v>175</v>
      </c>
      <c r="W291" s="5">
        <v>200</v>
      </c>
      <c r="X291" s="5"/>
      <c r="Y291" s="19">
        <f t="shared" si="4"/>
        <v>28750</v>
      </c>
      <c r="Z291" s="4">
        <v>1.72508583</v>
      </c>
      <c r="AA291" s="4">
        <v>1.6675378599999999</v>
      </c>
      <c r="AB291" s="4">
        <v>1.5236846400000001</v>
      </c>
      <c r="AC291" s="4">
        <v>1.8975390699999999</v>
      </c>
      <c r="AD291" s="4">
        <v>2.0986931699999998</v>
      </c>
      <c r="AE291" s="4">
        <v>2.6166845099999998</v>
      </c>
      <c r="AF291" s="4">
        <v>3.73735668</v>
      </c>
      <c r="AG291" s="4">
        <v>3.852427</v>
      </c>
      <c r="AH291" s="4">
        <v>6.2383252199999992</v>
      </c>
      <c r="AI291" s="4">
        <v>4.34131073</v>
      </c>
      <c r="AJ291" s="4">
        <v>2.7887942699999999</v>
      </c>
      <c r="AK291" s="4">
        <v>2.3861901000000003</v>
      </c>
      <c r="AL291" s="4">
        <v>2.0702750300000003</v>
      </c>
      <c r="AM291" s="4">
        <v>2.1850445100000004</v>
      </c>
      <c r="AN291" s="4">
        <v>2.7024858200000001</v>
      </c>
      <c r="AO291" s="4">
        <v>2.7023944200000001</v>
      </c>
      <c r="AP291" s="4">
        <v>3.3924138300000002</v>
      </c>
      <c r="AQ291" s="4">
        <v>3.9097892100000009</v>
      </c>
      <c r="AR291" s="4">
        <v>3.6801929300000005</v>
      </c>
      <c r="AS291" s="4">
        <v>5.0314258600000006</v>
      </c>
      <c r="AT291" s="4">
        <v>5.7501360699999999</v>
      </c>
      <c r="AU291" s="4"/>
      <c r="AV291" s="41">
        <f>+Datos!Z291/Datos!Z$305*100</f>
        <v>3.59393850569657E-2</v>
      </c>
      <c r="AW291" s="41">
        <f>+Datos!AA291/Datos!AA$305*100</f>
        <v>4.1703489430208504E-2</v>
      </c>
      <c r="AX291" s="41">
        <f>+Datos!AB291/Datos!AB$305*100</f>
        <v>3.4475512485064315E-2</v>
      </c>
      <c r="AY291" s="41">
        <f>+Datos!AC291/Datos!AC$305*100</f>
        <v>3.8086307717381529E-2</v>
      </c>
      <c r="AZ291" s="41">
        <f>+Datos!AD291/Datos!AD$305*100</f>
        <v>3.930994627104975E-2</v>
      </c>
      <c r="BA291" s="41">
        <f>+Datos!AE291/Datos!AE$305*100</f>
        <v>4.8456797510238826E-2</v>
      </c>
      <c r="BB291" s="41">
        <f>+Datos!AF291/Datos!AF$305*100</f>
        <v>5.8202538273043079E-2</v>
      </c>
      <c r="BC291" s="41">
        <f>+Datos!AG291/Datos!AG$305*100</f>
        <v>4.836251040394289E-2</v>
      </c>
      <c r="BD291" s="41">
        <f>+Datos!AH291/Datos!AH$305*100</f>
        <v>5.6629548498664445E-2</v>
      </c>
      <c r="BE291" s="41">
        <f>+Datos!AI291/Datos!AI$305*100</f>
        <v>4.6343222417881969E-2</v>
      </c>
      <c r="BF291" s="41">
        <f>+Datos!AJ291/Datos!AJ$305*100</f>
        <v>4.1542353460789938E-2</v>
      </c>
      <c r="BG291" s="41">
        <f>+Datos!AK291/Datos!AK$305*100</f>
        <v>3.9709397297313494E-2</v>
      </c>
      <c r="BH291" s="41">
        <f>+Datos!AL291/Datos!AL$305*100</f>
        <v>3.2485567889190915E-2</v>
      </c>
      <c r="BI291" s="41">
        <f>+Datos!AM291/Datos!AM$305*100</f>
        <v>3.4450492103824254E-2</v>
      </c>
      <c r="BJ291" s="41">
        <f>+Datos!AN291/Datos!AN$305*100</f>
        <v>3.9753072476299181E-2</v>
      </c>
      <c r="BK291" s="41">
        <f>+Datos!AO291/Datos!AO$305*100</f>
        <v>3.9400707068026716E-2</v>
      </c>
      <c r="BL291" s="41">
        <f>+Datos!AP291/Datos!AP$305*100</f>
        <v>4.4739034965383569E-2</v>
      </c>
      <c r="BM291" s="41">
        <f>+Datos!AQ291/Datos!AQ$305*100</f>
        <v>4.9208601346928407E-2</v>
      </c>
      <c r="BN291" s="41">
        <f>+Datos!AR291/Datos!AR$305*100</f>
        <v>4.0196021020980015E-2</v>
      </c>
      <c r="BO291" s="41">
        <f>+Datos!AS291/Datos!AS$305*100</f>
        <v>4.8470106754297901E-2</v>
      </c>
      <c r="BP291" s="41">
        <f>+Datos!AT291/Datos!AT$305*100</f>
        <v>4.8240092642276376E-2</v>
      </c>
    </row>
    <row r="292" spans="1:68" thickBot="1" x14ac:dyDescent="0.3">
      <c r="A292" s="3">
        <v>289</v>
      </c>
      <c r="B292" s="19">
        <v>28850</v>
      </c>
      <c r="C292" s="5">
        <v>76</v>
      </c>
      <c r="D292" s="5">
        <v>58</v>
      </c>
      <c r="E292" s="5">
        <v>82</v>
      </c>
      <c r="F292" s="5">
        <v>75</v>
      </c>
      <c r="G292" s="5">
        <v>80</v>
      </c>
      <c r="H292" s="5">
        <v>95</v>
      </c>
      <c r="I292" s="5">
        <v>117</v>
      </c>
      <c r="J292" s="5">
        <v>146</v>
      </c>
      <c r="K292" s="5">
        <v>206</v>
      </c>
      <c r="L292" s="5">
        <v>176</v>
      </c>
      <c r="M292" s="5">
        <v>104</v>
      </c>
      <c r="N292" s="5">
        <v>97</v>
      </c>
      <c r="O292" s="5">
        <v>84</v>
      </c>
      <c r="P292" s="5">
        <v>85</v>
      </c>
      <c r="Q292" s="5">
        <v>85</v>
      </c>
      <c r="R292" s="5">
        <v>86</v>
      </c>
      <c r="S292" s="5">
        <v>98</v>
      </c>
      <c r="T292" s="5">
        <v>113</v>
      </c>
      <c r="U292" s="5">
        <v>149</v>
      </c>
      <c r="V292" s="5">
        <v>186</v>
      </c>
      <c r="W292" s="5">
        <v>204</v>
      </c>
      <c r="X292" s="5"/>
      <c r="Y292" s="19">
        <f t="shared" si="4"/>
        <v>28850</v>
      </c>
      <c r="Z292" s="4">
        <v>2.1924775999999997</v>
      </c>
      <c r="AA292" s="4">
        <v>1.67305046</v>
      </c>
      <c r="AB292" s="4">
        <v>2.3654718099999998</v>
      </c>
      <c r="AC292" s="4">
        <v>2.1632966099999997</v>
      </c>
      <c r="AD292" s="4">
        <v>2.3079170699999998</v>
      </c>
      <c r="AE292" s="4">
        <v>2.7410139999999994</v>
      </c>
      <c r="AF292" s="4">
        <v>3.3751852000000002</v>
      </c>
      <c r="AG292" s="4">
        <v>4.2121967800000002</v>
      </c>
      <c r="AH292" s="4">
        <v>5.9430642899999997</v>
      </c>
      <c r="AI292" s="4">
        <v>5.0774213600000007</v>
      </c>
      <c r="AJ292" s="4">
        <v>3.0005047500000002</v>
      </c>
      <c r="AK292" s="4">
        <v>2.7986617499999999</v>
      </c>
      <c r="AL292" s="4">
        <v>2.4232636200000002</v>
      </c>
      <c r="AM292" s="4">
        <v>2.4521342700000006</v>
      </c>
      <c r="AN292" s="4">
        <v>2.4522607700000001</v>
      </c>
      <c r="AO292" s="4">
        <v>2.4816201200000001</v>
      </c>
      <c r="AP292" s="4">
        <v>2.8272140100000001</v>
      </c>
      <c r="AQ292" s="4">
        <v>3.2601807199999997</v>
      </c>
      <c r="AR292" s="4">
        <v>4.29934657</v>
      </c>
      <c r="AS292" s="4">
        <v>5.3664893599999992</v>
      </c>
      <c r="AT292" s="4">
        <v>5.8859057900000007</v>
      </c>
      <c r="AU292" s="4"/>
      <c r="AV292" s="41">
        <f>+Datos!Z292/Datos!Z$305*100</f>
        <v>4.5676739861211443E-2</v>
      </c>
      <c r="AW292" s="41">
        <f>+Datos!AA292/Datos!AA$305*100</f>
        <v>4.18413541596084E-2</v>
      </c>
      <c r="AX292" s="41">
        <f>+Datos!AB292/Datos!AB$305*100</f>
        <v>5.3522133634373761E-2</v>
      </c>
      <c r="AY292" s="41">
        <f>+Datos!AC292/Datos!AC$305*100</f>
        <v>4.3420439491887931E-2</v>
      </c>
      <c r="AZ292" s="41">
        <f>+Datos!AD292/Datos!AD$305*100</f>
        <v>4.3228851800064978E-2</v>
      </c>
      <c r="BA292" s="41">
        <f>+Datos!AE292/Datos!AE$305*100</f>
        <v>5.0759180123984352E-2</v>
      </c>
      <c r="BB292" s="41">
        <f>+Datos!AF292/Datos!AF$305*100</f>
        <v>5.2562375657869663E-2</v>
      </c>
      <c r="BC292" s="41">
        <f>+Datos!AG292/Datos!AG$305*100</f>
        <v>5.2878980080921643E-2</v>
      </c>
      <c r="BD292" s="41">
        <f>+Datos!AH292/Datos!AH$305*100</f>
        <v>5.3949262914708355E-2</v>
      </c>
      <c r="BE292" s="41">
        <f>+Datos!AI292/Datos!AI$305*100</f>
        <v>5.4201157675664649E-2</v>
      </c>
      <c r="BF292" s="41">
        <f>+Datos!AJ292/Datos!AJ$305*100</f>
        <v>4.4696028755566525E-2</v>
      </c>
      <c r="BG292" s="41">
        <f>+Datos!AK292/Datos!AK$305*100</f>
        <v>4.6573477666990847E-2</v>
      </c>
      <c r="BH292" s="41">
        <f>+Datos!AL292/Datos!AL$305*100</f>
        <v>3.8024462305820558E-2</v>
      </c>
      <c r="BI292" s="41">
        <f>+Datos!AM292/Datos!AM$305*100</f>
        <v>3.8661561318104165E-2</v>
      </c>
      <c r="BJ292" s="41">
        <f>+Datos!AN292/Datos!AN$305*100</f>
        <v>3.6072307724669295E-2</v>
      </c>
      <c r="BK292" s="41">
        <f>+Datos!AO292/Datos!AO$305*100</f>
        <v>3.6181834405297993E-2</v>
      </c>
      <c r="BL292" s="41">
        <f>+Datos!AP292/Datos!AP$305*100</f>
        <v>3.7285199502919225E-2</v>
      </c>
      <c r="BM292" s="41">
        <f>+Datos!AQ292/Datos!AQ$305*100</f>
        <v>4.1032629830553446E-2</v>
      </c>
      <c r="BN292" s="41">
        <f>+Datos!AR292/Datos!AR$305*100</f>
        <v>4.695857755049769E-2</v>
      </c>
      <c r="BO292" s="41">
        <f>+Datos!AS292/Datos!AS$305*100</f>
        <v>5.1697932040084507E-2</v>
      </c>
      <c r="BP292" s="41">
        <f>+Datos!AT292/Datos!AT$305*100</f>
        <v>4.9379116795980615E-2</v>
      </c>
    </row>
    <row r="293" spans="1:68" thickBot="1" x14ac:dyDescent="0.3">
      <c r="A293" s="3">
        <v>290</v>
      </c>
      <c r="B293" s="19">
        <v>28950</v>
      </c>
      <c r="C293" s="5">
        <v>73</v>
      </c>
      <c r="D293" s="5">
        <v>55</v>
      </c>
      <c r="E293" s="5">
        <v>63</v>
      </c>
      <c r="F293" s="5">
        <v>73</v>
      </c>
      <c r="G293" s="5">
        <v>69</v>
      </c>
      <c r="H293" s="5">
        <v>92</v>
      </c>
      <c r="I293" s="5">
        <v>100</v>
      </c>
      <c r="J293" s="5">
        <v>142</v>
      </c>
      <c r="K293" s="5">
        <v>209</v>
      </c>
      <c r="L293" s="5">
        <v>160</v>
      </c>
      <c r="M293" s="5">
        <v>110</v>
      </c>
      <c r="N293" s="5">
        <v>81</v>
      </c>
      <c r="O293" s="5">
        <v>64</v>
      </c>
      <c r="P293" s="5">
        <v>73</v>
      </c>
      <c r="Q293" s="5">
        <v>88</v>
      </c>
      <c r="R293" s="5">
        <v>103</v>
      </c>
      <c r="S293" s="5">
        <v>95</v>
      </c>
      <c r="T293" s="5">
        <v>103</v>
      </c>
      <c r="U293" s="5">
        <v>139</v>
      </c>
      <c r="V293" s="5">
        <v>165</v>
      </c>
      <c r="W293" s="5">
        <v>182</v>
      </c>
      <c r="X293" s="5"/>
      <c r="Y293" s="19">
        <f t="shared" si="4"/>
        <v>28950</v>
      </c>
      <c r="Z293" s="4">
        <v>2.11383901</v>
      </c>
      <c r="AA293" s="4">
        <v>1.5920341299999996</v>
      </c>
      <c r="AB293" s="4">
        <v>1.8237404100000001</v>
      </c>
      <c r="AC293" s="4">
        <v>2.1133044300000003</v>
      </c>
      <c r="AD293" s="4">
        <v>1.9975901200000001</v>
      </c>
      <c r="AE293" s="4">
        <v>2.6626567199999998</v>
      </c>
      <c r="AF293" s="4">
        <v>2.8949645700000004</v>
      </c>
      <c r="AG293" s="4">
        <v>4.1101551699999996</v>
      </c>
      <c r="AH293" s="4">
        <v>6.0508966200000005</v>
      </c>
      <c r="AI293" s="4">
        <v>4.6318381400000002</v>
      </c>
      <c r="AJ293" s="4">
        <v>3.18432146</v>
      </c>
      <c r="AK293" s="4">
        <v>2.3452764500000001</v>
      </c>
      <c r="AL293" s="4">
        <v>1.8530548200000001</v>
      </c>
      <c r="AM293" s="4">
        <v>2.1131427500000002</v>
      </c>
      <c r="AN293" s="4">
        <v>2.5474124500000004</v>
      </c>
      <c r="AO293" s="4">
        <v>2.9822691699999995</v>
      </c>
      <c r="AP293" s="4">
        <v>2.7503085299999999</v>
      </c>
      <c r="AQ293" s="4">
        <v>2.9823054200000003</v>
      </c>
      <c r="AR293" s="4">
        <v>4.0245115300000007</v>
      </c>
      <c r="AS293" s="4">
        <v>4.7768529299999996</v>
      </c>
      <c r="AT293" s="4">
        <v>5.2686030799999992</v>
      </c>
      <c r="AU293" s="4"/>
      <c r="AV293" s="41">
        <f>+Datos!Z293/Datos!Z$305*100</f>
        <v>4.4038431484203409E-2</v>
      </c>
      <c r="AW293" s="41">
        <f>+Datos!AA293/Datos!AA$305*100</f>
        <v>3.9815215057837534E-2</v>
      </c>
      <c r="AX293" s="41">
        <f>+Datos!AB293/Datos!AB$305*100</f>
        <v>4.1264697184629565E-2</v>
      </c>
      <c r="AY293" s="41">
        <f>+Datos!AC293/Datos!AC$305*100</f>
        <v>4.2417025342980474E-2</v>
      </c>
      <c r="AZ293" s="41">
        <f>+Datos!AD293/Datos!AD$305*100</f>
        <v>3.7416217583049471E-2</v>
      </c>
      <c r="BA293" s="41">
        <f>+Datos!AE293/Datos!AE$305*100</f>
        <v>4.9308129056917401E-2</v>
      </c>
      <c r="BB293" s="41">
        <f>+Datos!AF293/Datos!AF$305*100</f>
        <v>4.5083812065946222E-2</v>
      </c>
      <c r="BC293" s="41">
        <f>+Datos!AG293/Datos!AG$305*100</f>
        <v>5.159797243943743E-2</v>
      </c>
      <c r="BD293" s="41">
        <f>+Datos!AH293/Datos!AH$305*100</f>
        <v>5.4928130791279083E-2</v>
      </c>
      <c r="BE293" s="41">
        <f>+Datos!AI293/Datos!AI$305*100</f>
        <v>4.9444584475907515E-2</v>
      </c>
      <c r="BF293" s="41">
        <f>+Datos!AJ293/Datos!AJ$305*100</f>
        <v>4.7434193711283934E-2</v>
      </c>
      <c r="BG293" s="41">
        <f>+Datos!AK293/Datos!AK$305*100</f>
        <v>3.9028539396372054E-2</v>
      </c>
      <c r="BH293" s="41">
        <f>+Datos!AL293/Datos!AL$305*100</f>
        <v>2.9077072990395116E-2</v>
      </c>
      <c r="BI293" s="41">
        <f>+Datos!AM293/Datos!AM$305*100</f>
        <v>3.3316853405026735E-2</v>
      </c>
      <c r="BJ293" s="41">
        <f>+Datos!AN293/Datos!AN$305*100</f>
        <v>3.7471971546506347E-2</v>
      </c>
      <c r="BK293" s="41">
        <f>+Datos!AO293/Datos!AO$305*100</f>
        <v>4.3481259839626647E-2</v>
      </c>
      <c r="BL293" s="41">
        <f>+Datos!AP293/Datos!AP$305*100</f>
        <v>3.6270972721881241E-2</v>
      </c>
      <c r="BM293" s="41">
        <f>+Datos!AQ293/Datos!AQ$305*100</f>
        <v>3.7535291706317815E-2</v>
      </c>
      <c r="BN293" s="41">
        <f>+Datos!AR293/Datos!AR$305*100</f>
        <v>4.395675801134058E-2</v>
      </c>
      <c r="BO293" s="41">
        <f>+Datos!AS293/Datos!AS$305*100</f>
        <v>4.6017685226644817E-2</v>
      </c>
      <c r="BP293" s="41">
        <f>+Datos!AT293/Datos!AT$305*100</f>
        <v>4.4200328058424991E-2</v>
      </c>
    </row>
    <row r="294" spans="1:68" thickBot="1" x14ac:dyDescent="0.3">
      <c r="A294" s="3">
        <v>291</v>
      </c>
      <c r="B294" s="19">
        <v>29050</v>
      </c>
      <c r="C294" s="4">
        <v>68</v>
      </c>
      <c r="D294" s="4">
        <v>57</v>
      </c>
      <c r="E294" s="4">
        <v>53</v>
      </c>
      <c r="F294" s="4">
        <v>79</v>
      </c>
      <c r="G294" s="4">
        <v>93</v>
      </c>
      <c r="H294" s="4">
        <v>78</v>
      </c>
      <c r="I294" s="4">
        <v>93</v>
      </c>
      <c r="J294" s="4">
        <v>144</v>
      </c>
      <c r="K294" s="4">
        <v>194</v>
      </c>
      <c r="L294" s="4">
        <v>161</v>
      </c>
      <c r="M294" s="4">
        <v>101</v>
      </c>
      <c r="N294" s="4">
        <v>86</v>
      </c>
      <c r="O294" s="4">
        <v>70</v>
      </c>
      <c r="P294" s="4">
        <v>71</v>
      </c>
      <c r="Q294" s="4">
        <v>90</v>
      </c>
      <c r="R294" s="4">
        <v>104</v>
      </c>
      <c r="S294" s="4">
        <v>105</v>
      </c>
      <c r="T294" s="4">
        <v>117</v>
      </c>
      <c r="U294" s="4">
        <v>148</v>
      </c>
      <c r="V294" s="4">
        <v>178</v>
      </c>
      <c r="W294" s="4">
        <v>165</v>
      </c>
      <c r="X294" s="4"/>
      <c r="Y294" s="19">
        <f t="shared" si="4"/>
        <v>29050</v>
      </c>
      <c r="Z294" s="4">
        <v>1.9753560699999999</v>
      </c>
      <c r="AA294" s="4">
        <v>1.65608227</v>
      </c>
      <c r="AB294" s="4">
        <v>1.5399071800000002</v>
      </c>
      <c r="AC294" s="4">
        <v>2.2950790299999997</v>
      </c>
      <c r="AD294" s="4">
        <v>2.70142711</v>
      </c>
      <c r="AE294" s="4">
        <v>2.26600767</v>
      </c>
      <c r="AF294" s="4">
        <v>2.7016956899999998</v>
      </c>
      <c r="AG294" s="4">
        <v>4.18365411</v>
      </c>
      <c r="AH294" s="4">
        <v>5.6353565600000008</v>
      </c>
      <c r="AI294" s="4">
        <v>4.6771789400000001</v>
      </c>
      <c r="AJ294" s="4">
        <v>2.9337385199999999</v>
      </c>
      <c r="AK294" s="4">
        <v>2.4983113399999999</v>
      </c>
      <c r="AL294" s="4">
        <v>2.03359062</v>
      </c>
      <c r="AM294" s="4">
        <v>2.0629417699999997</v>
      </c>
      <c r="AN294" s="4">
        <v>2.61418259</v>
      </c>
      <c r="AO294" s="4">
        <v>3.0215640699999997</v>
      </c>
      <c r="AP294" s="4">
        <v>3.0505932900000001</v>
      </c>
      <c r="AQ294" s="4">
        <v>3.3990063300000002</v>
      </c>
      <c r="AR294" s="4">
        <v>4.2994633699999998</v>
      </c>
      <c r="AS294" s="4">
        <v>5.1709650800000002</v>
      </c>
      <c r="AT294" s="4">
        <v>4.7929734999999987</v>
      </c>
      <c r="AU294" s="4"/>
      <c r="AV294" s="41">
        <f>+Datos!Z294/Datos!Z$305*100</f>
        <v>4.1153362452895748E-2</v>
      </c>
      <c r="AW294" s="41">
        <f>+Datos!AA294/Datos!AA$305*100</f>
        <v>4.1416996338842167E-2</v>
      </c>
      <c r="AX294" s="41">
        <f>+Datos!AB294/Datos!AB$305*100</f>
        <v>3.4842570316867001E-2</v>
      </c>
      <c r="AY294" s="41">
        <f>+Datos!AC294/Datos!AC$305*100</f>
        <v>4.6065500075468543E-2</v>
      </c>
      <c r="AZ294" s="41">
        <f>+Datos!AD294/Datos!AD$305*100</f>
        <v>5.0599561702131625E-2</v>
      </c>
      <c r="BA294" s="41">
        <f>+Datos!AE294/Datos!AE$305*100</f>
        <v>4.1962825247831688E-2</v>
      </c>
      <c r="BB294" s="41">
        <f>+Datos!AF294/Datos!AF$305*100</f>
        <v>4.2074000493669904E-2</v>
      </c>
      <c r="BC294" s="41">
        <f>+Datos!AG294/Datos!AG$305*100</f>
        <v>5.2520661759813597E-2</v>
      </c>
      <c r="BD294" s="41">
        <f>+Datos!AH294/Datos!AH$305*100</f>
        <v>5.1155989206633085E-2</v>
      </c>
      <c r="BE294" s="41">
        <f>+Datos!AI294/Datos!AI$305*100</f>
        <v>4.9928594699936032E-2</v>
      </c>
      <c r="BF294" s="41">
        <f>+Datos!AJ294/Datos!AJ$305*100</f>
        <v>4.370146764514643E-2</v>
      </c>
      <c r="BG294" s="41">
        <f>+Datos!AK294/Datos!AK$305*100</f>
        <v>4.1575244810731403E-2</v>
      </c>
      <c r="BH294" s="41">
        <f>+Datos!AL294/Datos!AL$305*100</f>
        <v>3.1909937176236837E-2</v>
      </c>
      <c r="BI294" s="41">
        <f>+Datos!AM294/Datos!AM$305*100</f>
        <v>3.2525359933301412E-2</v>
      </c>
      <c r="BJ294" s="41">
        <f>+Datos!AN294/Datos!AN$305*100</f>
        <v>3.8454148102264413E-2</v>
      </c>
      <c r="BK294" s="41">
        <f>+Datos!AO294/Datos!AO$305*100</f>
        <v>4.4054176521480741E-2</v>
      </c>
      <c r="BL294" s="41">
        <f>+Datos!AP294/Datos!AP$305*100</f>
        <v>4.0231117636516212E-2</v>
      </c>
      <c r="BM294" s="41">
        <f>+Datos!AQ294/Datos!AQ$305*100</f>
        <v>4.2779888757393178E-2</v>
      </c>
      <c r="BN294" s="41">
        <f>+Datos!AR294/Datos!AR$305*100</f>
        <v>4.6959853270370139E-2</v>
      </c>
      <c r="BO294" s="41">
        <f>+Datos!AS294/Datos!AS$305*100</f>
        <v>4.9814354106441423E-2</v>
      </c>
      <c r="BP294" s="41">
        <f>+Datos!AT294/Datos!AT$305*100</f>
        <v>4.0210089440887893E-2</v>
      </c>
    </row>
    <row r="295" spans="1:68" thickBot="1" x14ac:dyDescent="0.3">
      <c r="A295" s="3">
        <v>292</v>
      </c>
      <c r="B295" s="19">
        <v>29150</v>
      </c>
      <c r="C295" s="5">
        <v>73</v>
      </c>
      <c r="D295" s="5">
        <v>52</v>
      </c>
      <c r="E295" s="5">
        <v>60</v>
      </c>
      <c r="F295" s="5">
        <v>82</v>
      </c>
      <c r="G295" s="5">
        <v>72</v>
      </c>
      <c r="H295" s="5">
        <v>88</v>
      </c>
      <c r="I295" s="5">
        <v>102</v>
      </c>
      <c r="J295" s="5">
        <v>119</v>
      </c>
      <c r="K295" s="5">
        <v>194</v>
      </c>
      <c r="L295" s="5">
        <v>152</v>
      </c>
      <c r="M295" s="5">
        <v>109</v>
      </c>
      <c r="N295" s="5">
        <v>72</v>
      </c>
      <c r="O295" s="5">
        <v>93</v>
      </c>
      <c r="P295" s="5">
        <v>60</v>
      </c>
      <c r="Q295" s="5">
        <v>84</v>
      </c>
      <c r="R295" s="5">
        <v>87</v>
      </c>
      <c r="S295" s="5">
        <v>86</v>
      </c>
      <c r="T295" s="5">
        <v>122</v>
      </c>
      <c r="U295" s="5">
        <v>149</v>
      </c>
      <c r="V295" s="5">
        <v>172</v>
      </c>
      <c r="W295" s="5">
        <v>202</v>
      </c>
      <c r="X295" s="5"/>
      <c r="Y295" s="19">
        <f t="shared" si="4"/>
        <v>29150</v>
      </c>
      <c r="Z295" s="4">
        <v>2.1281292400000003</v>
      </c>
      <c r="AA295" s="4">
        <v>1.5159207599999998</v>
      </c>
      <c r="AB295" s="4">
        <v>1.7486616200000002</v>
      </c>
      <c r="AC295" s="4">
        <v>2.3902670000000001</v>
      </c>
      <c r="AD295" s="4">
        <v>2.09891907</v>
      </c>
      <c r="AE295" s="4">
        <v>2.5652831599999999</v>
      </c>
      <c r="AF295" s="4">
        <v>2.9729571399999997</v>
      </c>
      <c r="AG295" s="4">
        <v>3.4685477100000006</v>
      </c>
      <c r="AH295" s="4">
        <v>5.6543337000000005</v>
      </c>
      <c r="AI295" s="4">
        <v>4.4303847700000007</v>
      </c>
      <c r="AJ295" s="4">
        <v>3.17742455</v>
      </c>
      <c r="AK295" s="4">
        <v>2.0987732100000001</v>
      </c>
      <c r="AL295" s="4">
        <v>2.7107639799999999</v>
      </c>
      <c r="AM295" s="4">
        <v>1.7487667799999997</v>
      </c>
      <c r="AN295" s="4">
        <v>2.4485520700000003</v>
      </c>
      <c r="AO295" s="4">
        <v>2.53578985</v>
      </c>
      <c r="AP295" s="4">
        <v>2.5074666399999996</v>
      </c>
      <c r="AQ295" s="4">
        <v>3.5565195300000001</v>
      </c>
      <c r="AR295" s="4">
        <v>4.3435148500000009</v>
      </c>
      <c r="AS295" s="4">
        <v>5.0131840899999993</v>
      </c>
      <c r="AT295" s="4">
        <v>5.8880367399999995</v>
      </c>
      <c r="AU295" s="4"/>
      <c r="AV295" s="41">
        <f>+Datos!Z295/Datos!Z$305*100</f>
        <v>4.4336145412166413E-2</v>
      </c>
      <c r="AW295" s="41">
        <f>+Datos!AA295/Datos!AA$305*100</f>
        <v>3.7911694185878114E-2</v>
      </c>
      <c r="AX295" s="41">
        <f>+Datos!AB295/Datos!AB$305*100</f>
        <v>3.9565933743653671E-2</v>
      </c>
      <c r="AY295" s="41">
        <f>+Datos!AC295/Datos!AC$305*100</f>
        <v>4.7976058004804305E-2</v>
      </c>
      <c r="AZ295" s="41">
        <f>+Datos!AD295/Datos!AD$305*100</f>
        <v>3.9314177531240418E-2</v>
      </c>
      <c r="BA295" s="41">
        <f>+Datos!AE295/Datos!AE$305*100</f>
        <v>4.7504927004190345E-2</v>
      </c>
      <c r="BB295" s="41">
        <f>+Datos!AF295/Datos!AF$305*100</f>
        <v>4.6298404605301595E-2</v>
      </c>
      <c r="BC295" s="41">
        <f>+Datos!AG295/Datos!AG$305*100</f>
        <v>4.3543375308979844E-2</v>
      </c>
      <c r="BD295" s="41">
        <f>+Datos!AH295/Datos!AH$305*100</f>
        <v>5.1328257697309157E-2</v>
      </c>
      <c r="BE295" s="41">
        <f>+Datos!AI295/Datos!AI$305*100</f>
        <v>4.7294082262779397E-2</v>
      </c>
      <c r="BF295" s="41">
        <f>+Datos!AJ295/Datos!AJ$305*100</f>
        <v>4.7331456167647466E-2</v>
      </c>
      <c r="BG295" s="41">
        <f>+Datos!AK295/Datos!AK$305*100</f>
        <v>3.4926395526009416E-2</v>
      </c>
      <c r="BH295" s="41">
        <f>+Datos!AL295/Datos!AL$305*100</f>
        <v>4.2535752993100313E-2</v>
      </c>
      <c r="BI295" s="41">
        <f>+Datos!AM295/Datos!AM$305*100</f>
        <v>2.7571921702327317E-2</v>
      </c>
      <c r="BJ295" s="41">
        <f>+Datos!AN295/Datos!AN$305*100</f>
        <v>3.6017753425511917E-2</v>
      </c>
      <c r="BK295" s="41">
        <f>+Datos!AO295/Datos!AO$305*100</f>
        <v>3.697162498800801E-2</v>
      </c>
      <c r="BL295" s="41">
        <f>+Datos!AP295/Datos!AP$305*100</f>
        <v>3.3068382368165512E-2</v>
      </c>
      <c r="BM295" s="41">
        <f>+Datos!AQ295/Datos!AQ$305*100</f>
        <v>4.4762349664967012E-2</v>
      </c>
      <c r="BN295" s="41">
        <f>+Datos!AR295/Datos!AR$305*100</f>
        <v>4.7440994952277923E-2</v>
      </c>
      <c r="BO295" s="41">
        <f>+Datos!AS295/Datos!AS$305*100</f>
        <v>4.829437514980052E-2</v>
      </c>
      <c r="BP295" s="41">
        <f>+Datos!AT295/Datos!AT$305*100</f>
        <v>4.9396994151257874E-2</v>
      </c>
    </row>
    <row r="296" spans="1:68" thickBot="1" x14ac:dyDescent="0.3">
      <c r="A296" s="3">
        <v>293</v>
      </c>
      <c r="B296" s="19">
        <v>29250</v>
      </c>
      <c r="C296" s="5">
        <v>68</v>
      </c>
      <c r="D296" s="5">
        <v>59</v>
      </c>
      <c r="E296" s="5">
        <v>56</v>
      </c>
      <c r="F296" s="5">
        <v>70</v>
      </c>
      <c r="G296" s="5">
        <v>83</v>
      </c>
      <c r="H296" s="5">
        <v>88</v>
      </c>
      <c r="I296" s="5">
        <v>101</v>
      </c>
      <c r="J296" s="5">
        <v>139</v>
      </c>
      <c r="K296" s="5">
        <v>189</v>
      </c>
      <c r="L296" s="5">
        <v>156</v>
      </c>
      <c r="M296" s="5">
        <v>102</v>
      </c>
      <c r="N296" s="5">
        <v>94</v>
      </c>
      <c r="O296" s="5">
        <v>92</v>
      </c>
      <c r="P296" s="5">
        <v>80</v>
      </c>
      <c r="Q296" s="5">
        <v>80</v>
      </c>
      <c r="R296" s="5">
        <v>83</v>
      </c>
      <c r="S296" s="5">
        <v>100</v>
      </c>
      <c r="T296" s="5">
        <v>109</v>
      </c>
      <c r="U296" s="5">
        <v>139</v>
      </c>
      <c r="V296" s="5">
        <v>166</v>
      </c>
      <c r="W296" s="5">
        <v>201</v>
      </c>
      <c r="X296" s="5"/>
      <c r="Y296" s="19">
        <f t="shared" si="4"/>
        <v>29250</v>
      </c>
      <c r="Z296" s="4">
        <v>1.98877843</v>
      </c>
      <c r="AA296" s="4">
        <v>1.7256789599999998</v>
      </c>
      <c r="AB296" s="4">
        <v>1.63825698</v>
      </c>
      <c r="AC296" s="4">
        <v>2.0477729399999998</v>
      </c>
      <c r="AD296" s="4">
        <v>2.4281341099999998</v>
      </c>
      <c r="AE296" s="4">
        <v>2.5742249199999994</v>
      </c>
      <c r="AF296" s="4">
        <v>2.9542500899999999</v>
      </c>
      <c r="AG296" s="4">
        <v>4.0657950099999995</v>
      </c>
      <c r="AH296" s="4">
        <v>5.528623249999999</v>
      </c>
      <c r="AI296" s="4">
        <v>4.5634055</v>
      </c>
      <c r="AJ296" s="4">
        <v>2.98342946</v>
      </c>
      <c r="AK296" s="4">
        <v>2.7499144299999996</v>
      </c>
      <c r="AL296" s="4">
        <v>2.69050389</v>
      </c>
      <c r="AM296" s="4">
        <v>2.3400277300000001</v>
      </c>
      <c r="AN296" s="4">
        <v>2.34013429</v>
      </c>
      <c r="AO296" s="4">
        <v>2.42781095</v>
      </c>
      <c r="AP296" s="4">
        <v>2.92509723</v>
      </c>
      <c r="AQ296" s="4">
        <v>3.1878269699999997</v>
      </c>
      <c r="AR296" s="4">
        <v>4.0652953900000002</v>
      </c>
      <c r="AS296" s="4">
        <v>4.8552638799999999</v>
      </c>
      <c r="AT296" s="4">
        <v>5.8791058899999999</v>
      </c>
      <c r="AU296" s="4"/>
      <c r="AV296" s="41">
        <f>+Datos!Z296/Datos!Z$305*100</f>
        <v>4.1432995707093433E-2</v>
      </c>
      <c r="AW296" s="41">
        <f>+Datos!AA296/Datos!AA$305*100</f>
        <v>4.3157541423553165E-2</v>
      </c>
      <c r="AX296" s="41">
        <f>+Datos!AB296/Datos!AB$305*100</f>
        <v>3.7067873157619904E-2</v>
      </c>
      <c r="AY296" s="41">
        <f>+Datos!AC296/Datos!AC$305*100</f>
        <v>4.1101715143165442E-2</v>
      </c>
      <c r="AZ296" s="41">
        <f>+Datos!AD296/Datos!AD$305*100</f>
        <v>4.5480598482627747E-2</v>
      </c>
      <c r="BA296" s="41">
        <f>+Datos!AE296/Datos!AE$305*100</f>
        <v>4.7670514048424859E-2</v>
      </c>
      <c r="BB296" s="41">
        <f>+Datos!AF296/Datos!AF$305*100</f>
        <v>4.6007076298472525E-2</v>
      </c>
      <c r="BC296" s="41">
        <f>+Datos!AG296/Datos!AG$305*100</f>
        <v>5.1041084872321799E-2</v>
      </c>
      <c r="BD296" s="41">
        <f>+Datos!AH296/Datos!AH$305*100</f>
        <v>5.0187097886941985E-2</v>
      </c>
      <c r="BE296" s="41">
        <f>+Datos!AI296/Datos!AI$305*100</f>
        <v>4.8714070294039027E-2</v>
      </c>
      <c r="BF296" s="41">
        <f>+Datos!AJ296/Datos!AJ$305*100</f>
        <v>4.4441672333418003E-2</v>
      </c>
      <c r="BG296" s="41">
        <f>+Datos!AK296/Datos!AK$305*100</f>
        <v>4.5762257011495167E-2</v>
      </c>
      <c r="BH296" s="41">
        <f>+Datos!AL296/Datos!AL$305*100</f>
        <v>4.2217843285646553E-2</v>
      </c>
      <c r="BI296" s="41">
        <f>+Datos!AM296/Datos!AM$305*100</f>
        <v>3.6894034179237291E-2</v>
      </c>
      <c r="BJ296" s="41">
        <f>+Datos!AN296/Datos!AN$305*100</f>
        <v>3.4422947697332569E-2</v>
      </c>
      <c r="BK296" s="41">
        <f>+Datos!AO296/Datos!AO$305*100</f>
        <v>3.539730076022643E-2</v>
      </c>
      <c r="BL296" s="41">
        <f>+Datos!AP296/Datos!AP$305*100</f>
        <v>3.8576079985535437E-2</v>
      </c>
      <c r="BM296" s="41">
        <f>+Datos!AQ296/Datos!AQ$305*100</f>
        <v>4.0121985637613607E-2</v>
      </c>
      <c r="BN296" s="41">
        <f>+Datos!AR296/Datos!AR$305*100</f>
        <v>4.4402209900700276E-2</v>
      </c>
      <c r="BO296" s="41">
        <f>+Datos!AS296/Datos!AS$305*100</f>
        <v>4.6773055021004838E-2</v>
      </c>
      <c r="BP296" s="41">
        <f>+Datos!AT296/Datos!AT$305*100</f>
        <v>4.9322069831880117E-2</v>
      </c>
    </row>
    <row r="297" spans="1:68" thickBot="1" x14ac:dyDescent="0.3">
      <c r="A297" s="3">
        <v>294</v>
      </c>
      <c r="B297" s="19">
        <v>29350</v>
      </c>
      <c r="C297" s="5">
        <v>71</v>
      </c>
      <c r="D297" s="5">
        <v>47</v>
      </c>
      <c r="E297" s="5">
        <v>55</v>
      </c>
      <c r="F297" s="5">
        <v>79</v>
      </c>
      <c r="G297" s="5">
        <v>83</v>
      </c>
      <c r="H297" s="5">
        <v>85</v>
      </c>
      <c r="I297" s="5">
        <v>101</v>
      </c>
      <c r="J297" s="5">
        <v>148</v>
      </c>
      <c r="K297" s="5">
        <v>211</v>
      </c>
      <c r="L297" s="5">
        <v>135</v>
      </c>
      <c r="M297" s="5">
        <v>82</v>
      </c>
      <c r="N297" s="5">
        <v>73</v>
      </c>
      <c r="O297" s="5">
        <v>78</v>
      </c>
      <c r="P297" s="5">
        <v>74</v>
      </c>
      <c r="Q297" s="5">
        <v>107</v>
      </c>
      <c r="R297" s="5">
        <v>74</v>
      </c>
      <c r="S297" s="5">
        <v>98</v>
      </c>
      <c r="T297" s="5">
        <v>113</v>
      </c>
      <c r="U297" s="5">
        <v>135</v>
      </c>
      <c r="V297" s="5">
        <v>178</v>
      </c>
      <c r="W297" s="5">
        <v>195</v>
      </c>
      <c r="X297" s="5"/>
      <c r="Y297" s="19">
        <f t="shared" si="4"/>
        <v>29350</v>
      </c>
      <c r="Z297" s="4">
        <v>2.0839069700000001</v>
      </c>
      <c r="AA297" s="4">
        <v>1.3793982499999999</v>
      </c>
      <c r="AB297" s="4">
        <v>1.6142259099999998</v>
      </c>
      <c r="AC297" s="4">
        <v>2.3186896999999997</v>
      </c>
      <c r="AD297" s="4">
        <v>2.4364753500000003</v>
      </c>
      <c r="AE297" s="4">
        <v>2.49480228</v>
      </c>
      <c r="AF297" s="4">
        <v>2.9641143699999994</v>
      </c>
      <c r="AG297" s="4">
        <v>4.3435335099999994</v>
      </c>
      <c r="AH297" s="4">
        <v>6.1924939899999982</v>
      </c>
      <c r="AI297" s="4">
        <v>3.9622987800000002</v>
      </c>
      <c r="AJ297" s="4">
        <v>2.4069463899999999</v>
      </c>
      <c r="AK297" s="4">
        <v>2.1424708099999994</v>
      </c>
      <c r="AL297" s="4">
        <v>2.2894989700000004</v>
      </c>
      <c r="AM297" s="4">
        <v>2.1720295899999997</v>
      </c>
      <c r="AN297" s="4">
        <v>3.1407829</v>
      </c>
      <c r="AO297" s="4">
        <v>2.1714358400000005</v>
      </c>
      <c r="AP297" s="4">
        <v>2.8764573599999994</v>
      </c>
      <c r="AQ297" s="4">
        <v>3.3160046299999997</v>
      </c>
      <c r="AR297" s="4">
        <v>3.9625554199999997</v>
      </c>
      <c r="AS297" s="4">
        <v>5.2244578200000005</v>
      </c>
      <c r="AT297" s="4">
        <v>5.7229610599999994</v>
      </c>
      <c r="AU297" s="4"/>
      <c r="AV297" s="41">
        <f>+Datos!Z297/Datos!Z$305*100</f>
        <v>4.3414845635665958E-2</v>
      </c>
      <c r="AW297" s="41">
        <f>+Datos!AA297/Datos!AA$305*100</f>
        <v>3.4497399860488387E-2</v>
      </c>
      <c r="AX297" s="41">
        <f>+Datos!AB297/Datos!AB$305*100</f>
        <v>3.652413632910239E-2</v>
      </c>
      <c r="AY297" s="41">
        <f>+Datos!AC297/Datos!AC$305*100</f>
        <v>4.6539399800249202E-2</v>
      </c>
      <c r="AZ297" s="41">
        <f>+Datos!AD297/Datos!AD$305*100</f>
        <v>4.563683556431318E-2</v>
      </c>
      <c r="BA297" s="41">
        <f>+Datos!AE297/Datos!AE$305*100</f>
        <v>4.6199734223994073E-2</v>
      </c>
      <c r="BB297" s="41">
        <f>+Datos!AF297/Datos!AF$305*100</f>
        <v>4.6160694532800639E-2</v>
      </c>
      <c r="BC297" s="41">
        <f>+Datos!AG297/Datos!AG$305*100</f>
        <v>5.4527752133200595E-2</v>
      </c>
      <c r="BD297" s="41">
        <f>+Datos!AH297/Datos!AH$305*100</f>
        <v>5.6213507049956764E-2</v>
      </c>
      <c r="BE297" s="41">
        <f>+Datos!AI297/Datos!AI$305*100</f>
        <v>4.2297293390847049E-2</v>
      </c>
      <c r="BF297" s="41">
        <f>+Datos!AJ297/Datos!AJ$305*100</f>
        <v>3.5854282537145468E-2</v>
      </c>
      <c r="BG297" s="41">
        <f>+Datos!AK297/Datos!AK$305*100</f>
        <v>3.5653582081405427E-2</v>
      </c>
      <c r="BH297" s="41">
        <f>+Datos!AL297/Datos!AL$305*100</f>
        <v>3.5925504169447321E-2</v>
      </c>
      <c r="BI297" s="41">
        <f>+Datos!AM297/Datos!AM$305*100</f>
        <v>3.4245292440092043E-2</v>
      </c>
      <c r="BJ297" s="41">
        <f>+Datos!AN297/Datos!AN$305*100</f>
        <v>4.620034241512546E-2</v>
      </c>
      <c r="BK297" s="41">
        <f>+Datos!AO297/Datos!AO$305*100</f>
        <v>3.1659370969562076E-2</v>
      </c>
      <c r="BL297" s="41">
        <f>+Datos!AP297/Datos!AP$305*100</f>
        <v>3.7934619080796192E-2</v>
      </c>
      <c r="BM297" s="41">
        <f>+Datos!AQ297/Datos!AQ$305*100</f>
        <v>4.1735229481140952E-2</v>
      </c>
      <c r="BN297" s="41">
        <f>+Datos!AR297/Datos!AR$305*100</f>
        <v>4.3280057320016177E-2</v>
      </c>
      <c r="BO297" s="41">
        <f>+Datos!AS297/Datos!AS$305*100</f>
        <v>5.032967498973074E-2</v>
      </c>
      <c r="BP297" s="41">
        <f>+Datos!AT297/Datos!AT$305*100</f>
        <v>4.8012111080797462E-2</v>
      </c>
    </row>
    <row r="298" spans="1:68" thickBot="1" x14ac:dyDescent="0.3">
      <c r="A298" s="3">
        <v>295</v>
      </c>
      <c r="B298" s="19">
        <v>29450</v>
      </c>
      <c r="C298" s="5">
        <v>87</v>
      </c>
      <c r="D298" s="5">
        <v>55</v>
      </c>
      <c r="E298" s="5">
        <v>64</v>
      </c>
      <c r="F298" s="5">
        <v>66</v>
      </c>
      <c r="G298" s="5">
        <v>77</v>
      </c>
      <c r="H298" s="5">
        <v>80</v>
      </c>
      <c r="I298" s="5">
        <v>92</v>
      </c>
      <c r="J298" s="5">
        <v>125</v>
      </c>
      <c r="K298" s="5">
        <v>191</v>
      </c>
      <c r="L298" s="5">
        <v>148</v>
      </c>
      <c r="M298" s="5">
        <v>105</v>
      </c>
      <c r="N298" s="5">
        <v>85</v>
      </c>
      <c r="O298" s="5">
        <v>79</v>
      </c>
      <c r="P298" s="5">
        <v>77</v>
      </c>
      <c r="Q298" s="5">
        <v>72</v>
      </c>
      <c r="R298" s="5">
        <v>69</v>
      </c>
      <c r="S298" s="5">
        <v>86</v>
      </c>
      <c r="T298" s="5">
        <v>115</v>
      </c>
      <c r="U298" s="5">
        <v>136</v>
      </c>
      <c r="V298" s="5">
        <v>163</v>
      </c>
      <c r="W298" s="5">
        <v>198</v>
      </c>
      <c r="X298" s="5"/>
      <c r="Y298" s="19">
        <f t="shared" si="4"/>
        <v>29450</v>
      </c>
      <c r="Z298" s="4">
        <v>2.5616508900000001</v>
      </c>
      <c r="AA298" s="4">
        <v>1.6197437999999997</v>
      </c>
      <c r="AB298" s="4">
        <v>1.8848909200000001</v>
      </c>
      <c r="AC298" s="4">
        <v>1.9439648699999996</v>
      </c>
      <c r="AD298" s="4">
        <v>2.2681731099999998</v>
      </c>
      <c r="AE298" s="4">
        <v>2.3561224299999997</v>
      </c>
      <c r="AF298" s="4">
        <v>2.7094632799999996</v>
      </c>
      <c r="AG298" s="4">
        <v>3.6808277899999999</v>
      </c>
      <c r="AH298" s="4">
        <v>5.6248892000000001</v>
      </c>
      <c r="AI298" s="4">
        <v>4.3581359199999996</v>
      </c>
      <c r="AJ298" s="4">
        <v>3.0919088800000001</v>
      </c>
      <c r="AK298" s="4">
        <v>2.5034247900000004</v>
      </c>
      <c r="AL298" s="4">
        <v>2.3258702100000006</v>
      </c>
      <c r="AM298" s="4">
        <v>2.2672671900000001</v>
      </c>
      <c r="AN298" s="4">
        <v>2.1201715499999998</v>
      </c>
      <c r="AO298" s="4">
        <v>2.0320280400000001</v>
      </c>
      <c r="AP298" s="4">
        <v>2.5326420299999999</v>
      </c>
      <c r="AQ298" s="4">
        <v>3.3866539500000004</v>
      </c>
      <c r="AR298" s="4">
        <v>4.0053202800000003</v>
      </c>
      <c r="AS298" s="4">
        <v>4.8002197100000004</v>
      </c>
      <c r="AT298" s="4">
        <v>5.8316824300000007</v>
      </c>
      <c r="AU298" s="4"/>
      <c r="AV298" s="41">
        <f>+Datos!Z298/Datos!Z$305*100</f>
        <v>5.3367870813262025E-2</v>
      </c>
      <c r="AW298" s="41">
        <f>+Datos!AA298/Datos!AA$305*100</f>
        <v>4.0508206777953311E-2</v>
      </c>
      <c r="AX298" s="41">
        <f>+Datos!AB298/Datos!AB$305*100</f>
        <v>4.2648313659868854E-2</v>
      </c>
      <c r="AY298" s="41">
        <f>+Datos!AC298/Datos!AC$305*100</f>
        <v>3.901813954776677E-2</v>
      </c>
      <c r="AZ298" s="41">
        <f>+Datos!AD298/Datos!AD$305*100</f>
        <v>4.2484420477501159E-2</v>
      </c>
      <c r="BA298" s="41">
        <f>+Datos!AE298/Datos!AE$305*100</f>
        <v>4.3631605974478689E-2</v>
      </c>
      <c r="BB298" s="41">
        <f>+Datos!AF298/Datos!AF$305*100</f>
        <v>4.2194966591629891E-2</v>
      </c>
      <c r="BC298" s="41">
        <f>+Datos!AG298/Datos!AG$305*100</f>
        <v>4.6208292146482491E-2</v>
      </c>
      <c r="BD298" s="41">
        <f>+Datos!AH298/Datos!AH$305*100</f>
        <v>5.1060969814429438E-2</v>
      </c>
      <c r="BE298" s="41">
        <f>+Datos!AI298/Datos!AI$305*100</f>
        <v>4.6522830276173446E-2</v>
      </c>
      <c r="BF298" s="41">
        <f>+Datos!AJ298/Datos!AJ$305*100</f>
        <v>4.6057600212121477E-2</v>
      </c>
      <c r="BG298" s="41">
        <f>+Datos!AK298/Datos!AK$305*100</f>
        <v>4.1660339463336811E-2</v>
      </c>
      <c r="BH298" s="41">
        <f>+Datos!AL298/Datos!AL$305*100</f>
        <v>3.6496220798451953E-2</v>
      </c>
      <c r="BI298" s="41">
        <f>+Datos!AM298/Datos!AM$305*100</f>
        <v>3.5746855530350181E-2</v>
      </c>
      <c r="BJ298" s="41">
        <f>+Datos!AN298/Datos!AN$305*100</f>
        <v>3.118733599473153E-2</v>
      </c>
      <c r="BK298" s="41">
        <f>+Datos!AO298/Datos!AO$305*100</f>
        <v>2.962681574736839E-2</v>
      </c>
      <c r="BL298" s="41">
        <f>+Datos!AP298/Datos!AP$305*100</f>
        <v>3.3400394531161906E-2</v>
      </c>
      <c r="BM298" s="41">
        <f>+Datos!AQ298/Datos!AQ$305*100</f>
        <v>4.2624421720563903E-2</v>
      </c>
      <c r="BN298" s="41">
        <f>+Datos!AR298/Datos!AR$305*100</f>
        <v>4.374714620481529E-2</v>
      </c>
      <c r="BO298" s="41">
        <f>+Datos!AS298/Datos!AS$305*100</f>
        <v>4.6242788478211803E-2</v>
      </c>
      <c r="BP298" s="41">
        <f>+Datos!AT298/Datos!AT$305*100</f>
        <v>4.892421627224823E-2</v>
      </c>
    </row>
    <row r="299" spans="1:68" thickBot="1" x14ac:dyDescent="0.3">
      <c r="A299" s="3">
        <v>296</v>
      </c>
      <c r="B299" s="19">
        <v>29550</v>
      </c>
      <c r="C299" s="5">
        <v>65</v>
      </c>
      <c r="D299" s="5">
        <v>62</v>
      </c>
      <c r="E299" s="5">
        <v>62</v>
      </c>
      <c r="F299" s="5">
        <v>71</v>
      </c>
      <c r="G299" s="5">
        <v>78</v>
      </c>
      <c r="H299" s="5">
        <v>66</v>
      </c>
      <c r="I299" s="5">
        <v>113</v>
      </c>
      <c r="J299" s="5">
        <v>123</v>
      </c>
      <c r="K299" s="5">
        <v>182</v>
      </c>
      <c r="L299" s="5">
        <v>157</v>
      </c>
      <c r="M299" s="5">
        <v>95</v>
      </c>
      <c r="N299" s="5">
        <v>94</v>
      </c>
      <c r="O299" s="5">
        <v>83</v>
      </c>
      <c r="P299" s="5">
        <v>53</v>
      </c>
      <c r="Q299" s="5">
        <v>78</v>
      </c>
      <c r="R299" s="5">
        <v>99</v>
      </c>
      <c r="S299" s="5">
        <v>88</v>
      </c>
      <c r="T299" s="5">
        <v>136</v>
      </c>
      <c r="U299" s="5">
        <v>132</v>
      </c>
      <c r="V299" s="5">
        <v>162</v>
      </c>
      <c r="W299" s="5">
        <v>181</v>
      </c>
      <c r="X299" s="5"/>
      <c r="Y299" s="19">
        <f t="shared" si="4"/>
        <v>29550</v>
      </c>
      <c r="Z299" s="4">
        <v>1.92069014</v>
      </c>
      <c r="AA299" s="4">
        <v>1.8319606899999998</v>
      </c>
      <c r="AB299" s="4">
        <v>1.8324198799999998</v>
      </c>
      <c r="AC299" s="4">
        <v>2.0977987799999998</v>
      </c>
      <c r="AD299" s="4">
        <v>2.3049370500000004</v>
      </c>
      <c r="AE299" s="4">
        <v>1.9498947600000001</v>
      </c>
      <c r="AF299" s="4">
        <v>3.3395006499999997</v>
      </c>
      <c r="AG299" s="4">
        <v>3.6346788300000004</v>
      </c>
      <c r="AH299" s="4">
        <v>5.3784793200000003</v>
      </c>
      <c r="AI299" s="4">
        <v>4.6389131199999998</v>
      </c>
      <c r="AJ299" s="4">
        <v>2.8070757000000004</v>
      </c>
      <c r="AK299" s="4">
        <v>2.7781292899999999</v>
      </c>
      <c r="AL299" s="4">
        <v>2.45288759</v>
      </c>
      <c r="AM299" s="4">
        <v>1.5663872400000001</v>
      </c>
      <c r="AN299" s="4">
        <v>2.3049463200000004</v>
      </c>
      <c r="AO299" s="4">
        <v>2.9253946900000005</v>
      </c>
      <c r="AP299" s="4">
        <v>2.6005454800000005</v>
      </c>
      <c r="AQ299" s="4">
        <v>4.0188812699999996</v>
      </c>
      <c r="AR299" s="4">
        <v>3.90006853</v>
      </c>
      <c r="AS299" s="4">
        <v>4.7873377200000009</v>
      </c>
      <c r="AT299" s="4">
        <v>5.34861495</v>
      </c>
      <c r="AU299" s="4"/>
      <c r="AV299" s="41">
        <f>+Datos!Z299/Datos!Z$305*100</f>
        <v>4.0014485839569715E-2</v>
      </c>
      <c r="AW299" s="41">
        <f>+Datos!AA299/Datos!AA$305*100</f>
        <v>4.5815543445575792E-2</v>
      </c>
      <c r="AX299" s="41">
        <f>+Datos!AB299/Datos!AB$305*100</f>
        <v>4.1461082426360901E-2</v>
      </c>
      <c r="AY299" s="41">
        <f>+Datos!AC299/Datos!AC$305*100</f>
        <v>4.2105804896142428E-2</v>
      </c>
      <c r="AZ299" s="41">
        <f>+Datos!AD299/Datos!AD$305*100</f>
        <v>4.317303400460961E-2</v>
      </c>
      <c r="BA299" s="41">
        <f>+Datos!AE299/Datos!AE$305*100</f>
        <v>3.6108921496078923E-2</v>
      </c>
      <c r="BB299" s="41">
        <f>+Datos!AF299/Datos!AF$305*100</f>
        <v>5.2006653642294919E-2</v>
      </c>
      <c r="BC299" s="41">
        <f>+Datos!AG299/Datos!AG$305*100</f>
        <v>4.5628948382634107E-2</v>
      </c>
      <c r="BD299" s="41">
        <f>+Datos!AH299/Datos!AH$305*100</f>
        <v>4.8824138652553903E-2</v>
      </c>
      <c r="BE299" s="41">
        <f>+Datos!AI299/Datos!AI$305*100</f>
        <v>4.9520109448003224E-2</v>
      </c>
      <c r="BF299" s="41">
        <f>+Datos!AJ299/Datos!AJ$305*100</f>
        <v>4.1814676749387596E-2</v>
      </c>
      <c r="BG299" s="41">
        <f>+Datos!AK299/Datos!AK$305*100</f>
        <v>4.6231790048878937E-2</v>
      </c>
      <c r="BH299" s="41">
        <f>+Datos!AL299/Datos!AL$305*100</f>
        <v>3.8489304645431037E-2</v>
      </c>
      <c r="BI299" s="41">
        <f>+Datos!AM299/Datos!AM$305*100</f>
        <v>2.469643570013641E-2</v>
      </c>
      <c r="BJ299" s="41">
        <f>+Datos!AN299/Datos!AN$305*100</f>
        <v>3.390533908997128E-2</v>
      </c>
      <c r="BK299" s="41">
        <f>+Datos!AO299/Datos!AO$305*100</f>
        <v>4.2652034205669667E-2</v>
      </c>
      <c r="BL299" s="41">
        <f>+Datos!AP299/Datos!AP$305*100</f>
        <v>3.4295902855339504E-2</v>
      </c>
      <c r="BM299" s="41">
        <f>+Datos!AQ299/Datos!AQ$305*100</f>
        <v>5.0581633856436804E-2</v>
      </c>
      <c r="BN299" s="41">
        <f>+Datos!AR299/Datos!AR$305*100</f>
        <v>4.2597559311963198E-2</v>
      </c>
      <c r="BO299" s="41">
        <f>+Datos!AS299/Datos!AS$305*100</f>
        <v>4.6118690171314008E-2</v>
      </c>
      <c r="BP299" s="41">
        <f>+Datos!AT299/Datos!AT$305*100</f>
        <v>4.487157826438435E-2</v>
      </c>
    </row>
    <row r="300" spans="1:68" thickBot="1" x14ac:dyDescent="0.3">
      <c r="A300" s="3">
        <v>297</v>
      </c>
      <c r="B300" s="19">
        <v>29650</v>
      </c>
      <c r="C300" s="5">
        <v>63</v>
      </c>
      <c r="D300" s="5">
        <v>60</v>
      </c>
      <c r="E300" s="5">
        <v>62</v>
      </c>
      <c r="F300" s="5">
        <v>61</v>
      </c>
      <c r="G300" s="5">
        <v>67</v>
      </c>
      <c r="H300" s="5">
        <v>89</v>
      </c>
      <c r="I300" s="5">
        <v>91</v>
      </c>
      <c r="J300" s="5">
        <v>118</v>
      </c>
      <c r="K300" s="5">
        <v>203</v>
      </c>
      <c r="L300" s="5">
        <v>135</v>
      </c>
      <c r="M300" s="5">
        <v>109</v>
      </c>
      <c r="N300" s="5">
        <v>66</v>
      </c>
      <c r="O300" s="5">
        <v>85</v>
      </c>
      <c r="P300" s="5">
        <v>98</v>
      </c>
      <c r="Q300" s="5">
        <v>92</v>
      </c>
      <c r="R300" s="5">
        <v>85</v>
      </c>
      <c r="S300" s="5">
        <v>90</v>
      </c>
      <c r="T300" s="5">
        <v>98</v>
      </c>
      <c r="U300" s="5">
        <v>146</v>
      </c>
      <c r="V300" s="5">
        <v>154</v>
      </c>
      <c r="W300" s="5">
        <v>181</v>
      </c>
      <c r="X300" s="5"/>
      <c r="Y300" s="19">
        <f t="shared" si="4"/>
        <v>29650</v>
      </c>
      <c r="Z300" s="4">
        <v>1.8679144699999999</v>
      </c>
      <c r="AA300" s="4">
        <v>1.7792241400000002</v>
      </c>
      <c r="AB300" s="4">
        <v>1.8380883199999998</v>
      </c>
      <c r="AC300" s="4">
        <v>1.8085801000000001</v>
      </c>
      <c r="AD300" s="4">
        <v>1.9865186300000002</v>
      </c>
      <c r="AE300" s="4">
        <v>2.6384999999999996</v>
      </c>
      <c r="AF300" s="4">
        <v>2.69816469</v>
      </c>
      <c r="AG300" s="4">
        <v>3.4990174600000001</v>
      </c>
      <c r="AH300" s="4">
        <v>6.0192353799999996</v>
      </c>
      <c r="AI300" s="4">
        <v>4.0030623299999988</v>
      </c>
      <c r="AJ300" s="4">
        <v>3.2322143699999999</v>
      </c>
      <c r="AK300" s="4">
        <v>1.9566947699999999</v>
      </c>
      <c r="AL300" s="4">
        <v>2.5205912100000001</v>
      </c>
      <c r="AM300" s="4">
        <v>2.9062081600000003</v>
      </c>
      <c r="AN300" s="4">
        <v>2.7274135199999998</v>
      </c>
      <c r="AO300" s="4">
        <v>2.5203088199999999</v>
      </c>
      <c r="AP300" s="4">
        <v>2.66847477</v>
      </c>
      <c r="AQ300" s="4">
        <v>2.9063334200000006</v>
      </c>
      <c r="AR300" s="4">
        <v>4.3286036400000008</v>
      </c>
      <c r="AS300" s="4">
        <v>4.5658103899999993</v>
      </c>
      <c r="AT300" s="4">
        <v>5.3664261199999999</v>
      </c>
      <c r="AU300" s="4"/>
      <c r="AV300" s="41">
        <f>+Datos!Z300/Datos!Z$305*100</f>
        <v>3.8914989749123385E-2</v>
      </c>
      <c r="AW300" s="41">
        <f>+Datos!AA300/Datos!AA$305*100</f>
        <v>4.4496653956907356E-2</v>
      </c>
      <c r="AX300" s="41">
        <f>+Datos!AB300/Datos!AB$305*100</f>
        <v>4.1589338870549275E-2</v>
      </c>
      <c r="AY300" s="41">
        <f>+Datos!AC300/Datos!AC$305*100</f>
        <v>3.6300774676609256E-2</v>
      </c>
      <c r="AZ300" s="41">
        <f>+Datos!AD300/Datos!AD$305*100</f>
        <v>3.7208841067386415E-2</v>
      </c>
      <c r="BA300" s="41">
        <f>+Datos!AE300/Datos!AE$305*100</f>
        <v>4.8860785372541959E-2</v>
      </c>
      <c r="BB300" s="41">
        <f>+Datos!AF300/Datos!AF$305*100</f>
        <v>4.2019011585669265E-2</v>
      </c>
      <c r="BC300" s="41">
        <f>+Datos!AG300/Datos!AG$305*100</f>
        <v>4.3925885763137842E-2</v>
      </c>
      <c r="BD300" s="41">
        <f>+Datos!AH300/Datos!AH$305*100</f>
        <v>5.4640720041938914E-2</v>
      </c>
      <c r="BE300" s="41">
        <f>+Datos!AI300/Datos!AI$305*100</f>
        <v>4.2732441755403854E-2</v>
      </c>
      <c r="BF300" s="41">
        <f>+Datos!AJ300/Datos!AJ$305*100</f>
        <v>4.8147614639062086E-2</v>
      </c>
      <c r="BG300" s="41">
        <f>+Datos!AK300/Datos!AK$305*100</f>
        <v>3.2562020105399582E-2</v>
      </c>
      <c r="BH300" s="41">
        <f>+Datos!AL300/Datos!AL$305*100</f>
        <v>3.9551671003515344E-2</v>
      </c>
      <c r="BI300" s="41">
        <f>+Datos!AM300/Datos!AM$305*100</f>
        <v>4.5820714777178438E-2</v>
      </c>
      <c r="BJ300" s="41">
        <f>+Datos!AN300/Datos!AN$305*100</f>
        <v>4.0119754387239762E-2</v>
      </c>
      <c r="BK300" s="41">
        <f>+Datos!AO300/Datos!AO$305*100</f>
        <v>3.6745912736818064E-2</v>
      </c>
      <c r="BL300" s="41">
        <f>+Datos!AP300/Datos!AP$305*100</f>
        <v>3.5191751956533519E-2</v>
      </c>
      <c r="BM300" s="41">
        <f>+Datos!AQ300/Datos!AQ$305*100</f>
        <v>3.6579108224106802E-2</v>
      </c>
      <c r="BN300" s="41">
        <f>+Datos!AR300/Datos!AR$305*100</f>
        <v>4.7278130851941672E-2</v>
      </c>
      <c r="BO300" s="41">
        <f>+Datos!AS300/Datos!AS$305*100</f>
        <v>4.3984612549410093E-2</v>
      </c>
      <c r="BP300" s="41">
        <f>+Datos!AT300/Datos!AT$305*100</f>
        <v>4.5021002987626998E-2</v>
      </c>
    </row>
    <row r="301" spans="1:68" thickBot="1" x14ac:dyDescent="0.3">
      <c r="A301" s="3">
        <v>298</v>
      </c>
      <c r="B301" s="19">
        <v>29750</v>
      </c>
      <c r="C301" s="5">
        <v>66</v>
      </c>
      <c r="D301" s="5">
        <v>44</v>
      </c>
      <c r="E301" s="5">
        <v>60</v>
      </c>
      <c r="F301" s="5">
        <v>55</v>
      </c>
      <c r="G301" s="5">
        <v>82</v>
      </c>
      <c r="H301" s="5">
        <v>71</v>
      </c>
      <c r="I301" s="5">
        <v>102</v>
      </c>
      <c r="J301" s="5">
        <v>123</v>
      </c>
      <c r="K301" s="5">
        <v>200</v>
      </c>
      <c r="L301" s="5">
        <v>135</v>
      </c>
      <c r="M301" s="5">
        <v>84</v>
      </c>
      <c r="N301" s="5">
        <v>77</v>
      </c>
      <c r="O301" s="5">
        <v>74</v>
      </c>
      <c r="P301" s="5">
        <v>72</v>
      </c>
      <c r="Q301" s="5">
        <v>87</v>
      </c>
      <c r="R301" s="5">
        <v>70</v>
      </c>
      <c r="S301" s="5">
        <v>91</v>
      </c>
      <c r="T301" s="5">
        <v>113</v>
      </c>
      <c r="U301" s="5">
        <v>128</v>
      </c>
      <c r="V301" s="5">
        <v>178</v>
      </c>
      <c r="W301" s="5">
        <v>167</v>
      </c>
      <c r="X301" s="5"/>
      <c r="Y301" s="19">
        <f t="shared" si="4"/>
        <v>29750</v>
      </c>
      <c r="Z301" s="4">
        <v>1.9636282999999999</v>
      </c>
      <c r="AA301" s="4">
        <v>1.3090414699999999</v>
      </c>
      <c r="AB301" s="4">
        <v>1.7848516099999998</v>
      </c>
      <c r="AC301" s="4">
        <v>1.6359069900000001</v>
      </c>
      <c r="AD301" s="4">
        <v>2.43959926</v>
      </c>
      <c r="AE301" s="4">
        <v>2.1122831200000003</v>
      </c>
      <c r="AF301" s="4">
        <v>3.0346410300000004</v>
      </c>
      <c r="AG301" s="4">
        <v>3.6595499900000004</v>
      </c>
      <c r="AH301" s="4">
        <v>5.9501155199999998</v>
      </c>
      <c r="AI301" s="4">
        <v>4.0165992799999994</v>
      </c>
      <c r="AJ301" s="4">
        <v>2.4994709100000003</v>
      </c>
      <c r="AK301" s="4">
        <v>2.2906066399999996</v>
      </c>
      <c r="AL301" s="4">
        <v>2.2014484700000003</v>
      </c>
      <c r="AM301" s="4">
        <v>2.1419073199999996</v>
      </c>
      <c r="AN301" s="4">
        <v>2.5879794199999995</v>
      </c>
      <c r="AO301" s="4">
        <v>2.0828183999999998</v>
      </c>
      <c r="AP301" s="4">
        <v>2.7068726600000002</v>
      </c>
      <c r="AQ301" s="4">
        <v>3.3621674200000005</v>
      </c>
      <c r="AR301" s="4">
        <v>3.8083399399999993</v>
      </c>
      <c r="AS301" s="4">
        <v>5.2954038500000005</v>
      </c>
      <c r="AT301" s="4">
        <v>4.9682202500000008</v>
      </c>
      <c r="AU301" s="4"/>
      <c r="AV301" s="41">
        <f>+Datos!Z301/Datos!Z$305*100</f>
        <v>4.0909033252249809E-2</v>
      </c>
      <c r="AW301" s="41">
        <f>+Datos!AA301/Datos!AA$305*100</f>
        <v>3.2737845668973059E-2</v>
      </c>
      <c r="AX301" s="41">
        <f>+Datos!AB301/Datos!AB$305*100</f>
        <v>4.0384783274144007E-2</v>
      </c>
      <c r="AY301" s="41">
        <f>+Datos!AC301/Datos!AC$305*100</f>
        <v>3.2834979792092184E-2</v>
      </c>
      <c r="AZ301" s="41">
        <f>+Datos!AD301/Datos!AD$305*100</f>
        <v>4.5695348517045369E-2</v>
      </c>
      <c r="BA301" s="41">
        <f>+Datos!AE301/Datos!AE$305*100</f>
        <v>3.9116093300118754E-2</v>
      </c>
      <c r="BB301" s="41">
        <f>+Datos!AF301/Datos!AF$305*100</f>
        <v>4.725901909194332E-2</v>
      </c>
      <c r="BC301" s="41">
        <f>+Datos!AG301/Datos!AG$305*100</f>
        <v>4.5941175385055738E-2</v>
      </c>
      <c r="BD301" s="41">
        <f>+Datos!AH301/Datos!AH$305*100</f>
        <v>5.4013271756373112E-2</v>
      </c>
      <c r="BE301" s="41">
        <f>+Datos!AI301/Datos!AI$305*100</f>
        <v>4.2876947855917363E-2</v>
      </c>
      <c r="BF301" s="41">
        <f>+Datos!AJ301/Datos!AJ$305*100</f>
        <v>3.7232543513574523E-2</v>
      </c>
      <c r="BG301" s="41">
        <f>+Datos!AK301/Datos!AK$305*100</f>
        <v>3.811876057973098E-2</v>
      </c>
      <c r="BH301" s="41">
        <f>+Datos!AL301/Datos!AL$305*100</f>
        <v>3.4543866245027581E-2</v>
      </c>
      <c r="BI301" s="41">
        <f>+Datos!AM301/Datos!AM$305*100</f>
        <v>3.3770369837813216E-2</v>
      </c>
      <c r="BJ301" s="41">
        <f>+Datos!AN301/Datos!AN$305*100</f>
        <v>3.8068704260742686E-2</v>
      </c>
      <c r="BK301" s="41">
        <f>+Datos!AO301/Datos!AO$305*100</f>
        <v>3.0367335370051606E-2</v>
      </c>
      <c r="BL301" s="41">
        <f>+Datos!AP301/Datos!AP$305*100</f>
        <v>3.5698141987170487E-2</v>
      </c>
      <c r="BM301" s="41">
        <f>+Datos!AQ301/Datos!AQ$305*100</f>
        <v>4.2316234289369987E-2</v>
      </c>
      <c r="BN301" s="41">
        <f>+Datos!AR301/Datos!AR$305*100</f>
        <v>4.1595675877589861E-2</v>
      </c>
      <c r="BO301" s="41">
        <f>+Datos!AS301/Datos!AS$305*100</f>
        <v>5.101313167647871E-2</v>
      </c>
      <c r="BP301" s="41">
        <f>+Datos!AT301/Datos!AT$305*100</f>
        <v>4.1680301511062078E-2</v>
      </c>
    </row>
    <row r="302" spans="1:68" thickBot="1" x14ac:dyDescent="0.3">
      <c r="A302" s="3">
        <v>299</v>
      </c>
      <c r="B302" s="19">
        <v>29850</v>
      </c>
      <c r="C302" s="5">
        <v>70</v>
      </c>
      <c r="D302" s="5">
        <v>54</v>
      </c>
      <c r="E302" s="5">
        <v>64</v>
      </c>
      <c r="F302" s="5">
        <v>86</v>
      </c>
      <c r="G302" s="5">
        <v>69</v>
      </c>
      <c r="H302" s="5">
        <v>79</v>
      </c>
      <c r="I302" s="5">
        <v>88</v>
      </c>
      <c r="J302" s="5">
        <v>116</v>
      </c>
      <c r="K302" s="5">
        <v>192</v>
      </c>
      <c r="L302" s="5">
        <v>148</v>
      </c>
      <c r="M302" s="5">
        <v>103</v>
      </c>
      <c r="N302" s="5">
        <v>83</v>
      </c>
      <c r="O302" s="5">
        <v>82</v>
      </c>
      <c r="P302" s="5">
        <v>71</v>
      </c>
      <c r="Q302" s="5">
        <v>92</v>
      </c>
      <c r="R302" s="5">
        <v>78</v>
      </c>
      <c r="S302" s="5">
        <v>90</v>
      </c>
      <c r="T302" s="5">
        <v>123</v>
      </c>
      <c r="U302" s="5">
        <v>138</v>
      </c>
      <c r="V302" s="5">
        <v>170</v>
      </c>
      <c r="W302" s="5">
        <v>189</v>
      </c>
      <c r="X302" s="5"/>
      <c r="Y302" s="19">
        <f t="shared" si="4"/>
        <v>29850</v>
      </c>
      <c r="Z302" s="4">
        <v>2.0896963900000003</v>
      </c>
      <c r="AA302" s="4">
        <v>1.61227378</v>
      </c>
      <c r="AB302" s="4">
        <v>1.9106182100000002</v>
      </c>
      <c r="AC302" s="4">
        <v>2.5668746599999994</v>
      </c>
      <c r="AD302" s="4">
        <v>2.05938987</v>
      </c>
      <c r="AE302" s="4">
        <v>2.3582208799999997</v>
      </c>
      <c r="AF302" s="4">
        <v>2.6271982400000002</v>
      </c>
      <c r="AG302" s="4">
        <v>3.4623220600000004</v>
      </c>
      <c r="AH302" s="4">
        <v>5.73168539</v>
      </c>
      <c r="AI302" s="4">
        <v>4.4183100499999997</v>
      </c>
      <c r="AJ302" s="4">
        <v>3.0744932</v>
      </c>
      <c r="AK302" s="4">
        <v>2.47766252</v>
      </c>
      <c r="AL302" s="4">
        <v>2.4476527000000008</v>
      </c>
      <c r="AM302" s="4">
        <v>2.1190725900000005</v>
      </c>
      <c r="AN302" s="4">
        <v>2.7464264599999995</v>
      </c>
      <c r="AO302" s="4">
        <v>2.3285280199999998</v>
      </c>
      <c r="AP302" s="4">
        <v>2.6864487000000001</v>
      </c>
      <c r="AQ302" s="4">
        <v>3.6714187300000001</v>
      </c>
      <c r="AR302" s="4">
        <v>4.1191601200000001</v>
      </c>
      <c r="AS302" s="4">
        <v>5.0745877799999999</v>
      </c>
      <c r="AT302" s="4">
        <v>5.6419326600000002</v>
      </c>
      <c r="AU302" s="4"/>
      <c r="AV302" s="41">
        <f>+Datos!Z302/Datos!Z$305*100</f>
        <v>4.35354588776381E-2</v>
      </c>
      <c r="AW302" s="41">
        <f>+Datos!AA302/Datos!AA$305*100</f>
        <v>4.0321388890584065E-2</v>
      </c>
      <c r="AX302" s="41">
        <f>+Datos!AB302/Datos!AB$305*100</f>
        <v>4.3230429856565486E-2</v>
      </c>
      <c r="AY302" s="41">
        <f>+Datos!AC302/Datos!AC$305*100</f>
        <v>5.1520824903336017E-2</v>
      </c>
      <c r="AZ302" s="41">
        <f>+Datos!AD302/Datos!AD$305*100</f>
        <v>3.8573768809112834E-2</v>
      </c>
      <c r="BA302" s="41">
        <f>+Datos!AE302/Datos!AE$305*100</f>
        <v>4.3670465900597699E-2</v>
      </c>
      <c r="BB302" s="41">
        <f>+Datos!AF302/Datos!AF$305*100</f>
        <v>4.0913838096521049E-2</v>
      </c>
      <c r="BC302" s="41">
        <f>+Datos!AG302/Datos!AG$305*100</f>
        <v>4.3465219885685309E-2</v>
      </c>
      <c r="BD302" s="41">
        <f>+Datos!AH302/Datos!AH$305*100</f>
        <v>5.2030431938925349E-2</v>
      </c>
      <c r="BE302" s="41">
        <f>+Datos!AI302/Datos!AI$305*100</f>
        <v>4.7165185376701474E-2</v>
      </c>
      <c r="BF302" s="41">
        <f>+Datos!AJ302/Datos!AJ$305*100</f>
        <v>4.5798173282676435E-2</v>
      </c>
      <c r="BG302" s="41">
        <f>+Datos!AK302/Datos!AK$305*100</f>
        <v>4.1231620806465898E-2</v>
      </c>
      <c r="BH302" s="41">
        <f>+Datos!AL302/Datos!AL$305*100</f>
        <v>3.8407161755224115E-2</v>
      </c>
      <c r="BI302" s="41">
        <f>+Datos!AM302/Datos!AM$305*100</f>
        <v>3.3410346194378174E-2</v>
      </c>
      <c r="BJ302" s="41">
        <f>+Datos!AN302/Datos!AN$305*100</f>
        <v>4.0399431259626646E-2</v>
      </c>
      <c r="BK302" s="41">
        <f>+Datos!AO302/Datos!AO$305*100</f>
        <v>3.3949763119963901E-2</v>
      </c>
      <c r="BL302" s="41">
        <f>+Datos!AP302/Datos!AP$305*100</f>
        <v>3.5428791516867869E-2</v>
      </c>
      <c r="BM302" s="41">
        <f>+Datos!AQ302/Datos!AQ$305*100</f>
        <v>4.6208470830123381E-2</v>
      </c>
      <c r="BN302" s="41">
        <f>+Datos!AR302/Datos!AR$305*100</f>
        <v>4.4990534442525154E-2</v>
      </c>
      <c r="BO302" s="41">
        <f>+Datos!AS302/Datos!AS$305*100</f>
        <v>4.8885905958804196E-2</v>
      </c>
      <c r="BP302" s="41">
        <f>+Datos!AT302/Datos!AT$305*100</f>
        <v>4.7332332815540619E-2</v>
      </c>
    </row>
    <row r="303" spans="1:68" ht="15.75" customHeight="1" thickBot="1" x14ac:dyDescent="0.3">
      <c r="A303" s="3">
        <v>300</v>
      </c>
      <c r="B303" s="19">
        <v>29950</v>
      </c>
      <c r="C303" s="5">
        <v>62</v>
      </c>
      <c r="D303" s="5">
        <v>66</v>
      </c>
      <c r="E303" s="5">
        <v>63</v>
      </c>
      <c r="F303" s="5">
        <v>64</v>
      </c>
      <c r="G303" s="5">
        <v>64</v>
      </c>
      <c r="H303" s="5">
        <v>92</v>
      </c>
      <c r="I303" s="5">
        <v>104</v>
      </c>
      <c r="J303" s="5">
        <v>124</v>
      </c>
      <c r="K303" s="5">
        <v>184</v>
      </c>
      <c r="L303" s="5">
        <v>143</v>
      </c>
      <c r="M303" s="5">
        <v>98</v>
      </c>
      <c r="N303" s="5">
        <v>87</v>
      </c>
      <c r="O303" s="5">
        <v>84</v>
      </c>
      <c r="P303" s="5">
        <v>71</v>
      </c>
      <c r="Q303" s="5">
        <v>87</v>
      </c>
      <c r="R303" s="5">
        <v>93</v>
      </c>
      <c r="S303" s="5">
        <v>107</v>
      </c>
      <c r="T303" s="5">
        <v>109</v>
      </c>
      <c r="U303" s="5">
        <v>123</v>
      </c>
      <c r="V303" s="5">
        <v>181</v>
      </c>
      <c r="W303" s="5">
        <v>183</v>
      </c>
      <c r="X303" s="5"/>
      <c r="Y303" s="19">
        <f t="shared" si="4"/>
        <v>29950</v>
      </c>
      <c r="Z303" s="4">
        <v>1.8572545600000001</v>
      </c>
      <c r="AA303" s="4">
        <v>1.9766426999999998</v>
      </c>
      <c r="AB303" s="4">
        <v>1.8871535500000001</v>
      </c>
      <c r="AC303" s="4">
        <v>1.9165044900000001</v>
      </c>
      <c r="AD303" s="4">
        <v>1.9169773099999998</v>
      </c>
      <c r="AE303" s="4">
        <v>2.7556986500000002</v>
      </c>
      <c r="AF303" s="4">
        <v>3.11492024</v>
      </c>
      <c r="AG303" s="4">
        <v>3.7137318400000003</v>
      </c>
      <c r="AH303" s="4">
        <v>5.5104890799999993</v>
      </c>
      <c r="AI303" s="4">
        <v>4.2826922299999994</v>
      </c>
      <c r="AJ303" s="4">
        <v>2.9347029300000007</v>
      </c>
      <c r="AK303" s="4">
        <v>2.6057807899999998</v>
      </c>
      <c r="AL303" s="4">
        <v>2.5160752100000003</v>
      </c>
      <c r="AM303" s="4">
        <v>2.1267693499999996</v>
      </c>
      <c r="AN303" s="4">
        <v>2.6055039299999998</v>
      </c>
      <c r="AO303" s="4">
        <v>2.7856855600000006</v>
      </c>
      <c r="AP303" s="4">
        <v>3.2044405799999995</v>
      </c>
      <c r="AQ303" s="4">
        <v>3.2645885699999999</v>
      </c>
      <c r="AR303" s="4">
        <v>3.6843912300000001</v>
      </c>
      <c r="AS303" s="4">
        <v>5.4210070099999994</v>
      </c>
      <c r="AT303" s="4">
        <v>5.4808473100000006</v>
      </c>
      <c r="AU303" s="4"/>
      <c r="AV303" s="41">
        <f>+Datos!Z303/Datos!Z$305*100</f>
        <v>3.8692907691813466E-2</v>
      </c>
      <c r="AW303" s="41">
        <f>+Datos!AA303/Datos!AA$305*100</f>
        <v>4.9433898878163282E-2</v>
      </c>
      <c r="AX303" s="41">
        <f>+Datos!AB303/Datos!AB$305*100</f>
        <v>4.2699508852605116E-2</v>
      </c>
      <c r="AY303" s="41">
        <f>+Datos!AC303/Datos!AC$305*100</f>
        <v>3.8466970668426533E-2</v>
      </c>
      <c r="AZ303" s="41">
        <f>+Datos!AD303/Datos!AD$305*100</f>
        <v>3.5906284985394735E-2</v>
      </c>
      <c r="BA303" s="41">
        <f>+Datos!AE303/Datos!AE$305*100</f>
        <v>5.103111627403966E-2</v>
      </c>
      <c r="BB303" s="41">
        <f>+Datos!AF303/Datos!AF$305*100</f>
        <v>4.8509221893714601E-2</v>
      </c>
      <c r="BC303" s="41">
        <f>+Datos!AG303/Datos!AG$305*100</f>
        <v>4.6621362260583776E-2</v>
      </c>
      <c r="BD303" s="41">
        <f>+Datos!AH303/Datos!AH$305*100</f>
        <v>5.0022481612015224E-2</v>
      </c>
      <c r="BE303" s="41">
        <f>+Datos!AI303/Datos!AI$305*100</f>
        <v>4.5717473570988758E-2</v>
      </c>
      <c r="BF303" s="41">
        <f>+Datos!AJ303/Datos!AJ$305*100</f>
        <v>4.3715833660428423E-2</v>
      </c>
      <c r="BG303" s="41">
        <f>+Datos!AK303/Datos!AK$305*100</f>
        <v>4.3363680311898627E-2</v>
      </c>
      <c r="BH303" s="41">
        <f>+Datos!AL303/Datos!AL$305*100</f>
        <v>3.9480808522704004E-2</v>
      </c>
      <c r="BI303" s="41">
        <f>+Datos!AM303/Datos!AM$305*100</f>
        <v>3.3531697118074001E-2</v>
      </c>
      <c r="BJ303" s="41">
        <f>+Datos!AN303/Datos!AN$305*100</f>
        <v>3.8326486599871347E-2</v>
      </c>
      <c r="BK303" s="41">
        <f>+Datos!AO303/Datos!AO$305*100</f>
        <v>4.0615085614775642E-2</v>
      </c>
      <c r="BL303" s="41">
        <f>+Datos!AP303/Datos!AP$305*100</f>
        <v>4.2260050317361776E-2</v>
      </c>
      <c r="BM303" s="41">
        <f>+Datos!AQ303/Datos!AQ$305*100</f>
        <v>4.1088107024283553E-2</v>
      </c>
      <c r="BN303" s="41">
        <f>+Datos!AR303/Datos!AR$305*100</f>
        <v>4.0241875941703524E-2</v>
      </c>
      <c r="BO303" s="41">
        <f>+Datos!AS303/Datos!AS$305*100</f>
        <v>5.22231263665082E-2</v>
      </c>
      <c r="BP303" s="41">
        <f>+Datos!AT303/Datos!AT$305*100</f>
        <v>4.5980926150947815E-2</v>
      </c>
    </row>
    <row r="304" spans="1:68" ht="15.75" customHeight="1" thickBot="1" x14ac:dyDescent="0.3">
      <c r="A304" s="3">
        <v>301</v>
      </c>
      <c r="B304" s="21" t="s">
        <v>9</v>
      </c>
      <c r="C304" s="4">
        <v>14498</v>
      </c>
      <c r="D304" s="4">
        <v>11855</v>
      </c>
      <c r="E304" s="4">
        <v>13360</v>
      </c>
      <c r="F304" s="4">
        <v>14581</v>
      </c>
      <c r="G304" s="4">
        <v>15820</v>
      </c>
      <c r="H304" s="4">
        <v>17681</v>
      </c>
      <c r="I304" s="4">
        <v>22016</v>
      </c>
      <c r="J304" s="4">
        <v>28285</v>
      </c>
      <c r="K304" s="4">
        <v>43031</v>
      </c>
      <c r="L304" s="4">
        <v>32493</v>
      </c>
      <c r="M304" s="4">
        <v>21083</v>
      </c>
      <c r="N304" s="4">
        <v>16903</v>
      </c>
      <c r="O304" s="4">
        <v>15035</v>
      </c>
      <c r="P304" s="4">
        <v>15151</v>
      </c>
      <c r="Q304" s="4">
        <v>17642</v>
      </c>
      <c r="R304" s="4">
        <v>17064</v>
      </c>
      <c r="S304" s="4">
        <v>21385</v>
      </c>
      <c r="T304" s="4">
        <v>23953</v>
      </c>
      <c r="U304" s="4">
        <v>28715</v>
      </c>
      <c r="V304" s="4">
        <v>33653</v>
      </c>
      <c r="W304" s="4">
        <v>38456</v>
      </c>
      <c r="X304" s="4"/>
      <c r="Y304" s="21" t="s">
        <v>9</v>
      </c>
      <c r="Z304" s="4">
        <v>1194.0010852099999</v>
      </c>
      <c r="AA304" s="4">
        <v>987.88429675999998</v>
      </c>
      <c r="AB304" s="4">
        <v>1112.8984257100001</v>
      </c>
      <c r="AC304" s="4">
        <v>1210.5973371799976</v>
      </c>
      <c r="AD304" s="4">
        <v>1222.8071368000026</v>
      </c>
      <c r="AE304" s="4">
        <v>1477.0538685600043</v>
      </c>
      <c r="AF304" s="4">
        <v>1888.2645248299943</v>
      </c>
      <c r="AG304" s="4">
        <v>2673.7718033300043</v>
      </c>
      <c r="AH304" s="4">
        <v>4405.9581008299965</v>
      </c>
      <c r="AI304" s="4">
        <v>3303.8384562500014</v>
      </c>
      <c r="AJ304" s="4">
        <v>1960.0332886099991</v>
      </c>
      <c r="AK304" s="4">
        <v>1456.8931984099997</v>
      </c>
      <c r="AL304" s="4">
        <v>1269.8572419000018</v>
      </c>
      <c r="AM304" s="4">
        <v>1453.2108553600037</v>
      </c>
      <c r="AN304" s="4">
        <v>1603.6937746700069</v>
      </c>
      <c r="AO304" s="4">
        <v>1664.8386318699991</v>
      </c>
      <c r="AP304" s="4">
        <v>2118.9923181100044</v>
      </c>
      <c r="AQ304" s="4">
        <v>2417.6276563800016</v>
      </c>
      <c r="AR304" s="4">
        <v>2761.2611617200027</v>
      </c>
      <c r="AS304" s="4">
        <v>3316.7201063799939</v>
      </c>
      <c r="AT304" s="4">
        <v>4240.8879070099993</v>
      </c>
      <c r="AU304" s="4"/>
      <c r="AV304" s="41">
        <f>+Datos!Z304/Datos!Z$305*100</f>
        <v>24.875089699042459</v>
      </c>
      <c r="AW304" s="41">
        <f>+Datos!AA304/Datos!AA$305*100</f>
        <v>24.70601916540571</v>
      </c>
      <c r="AX304" s="41">
        <f>+Datos!AB304/Datos!AB$305*100</f>
        <v>25.180895418210376</v>
      </c>
      <c r="AY304" s="41">
        <f>+Datos!AC304/Datos!AC$305*100</f>
        <v>24.298410206478689</v>
      </c>
      <c r="AZ304" s="41">
        <f>+Datos!AD304/Datos!AD$305*100</f>
        <v>22.904006900381866</v>
      </c>
      <c r="BA304" s="41">
        <f>+Datos!AE304/Datos!AE$305*100</f>
        <v>27.352667066664083</v>
      </c>
      <c r="BB304" s="41">
        <f>+Datos!AF304/Datos!AF$305*100</f>
        <v>29.4062883706479</v>
      </c>
      <c r="BC304" s="41">
        <f>+Datos!AG304/Datos!AG$305*100</f>
        <v>33.565935618330073</v>
      </c>
      <c r="BD304" s="41">
        <f>+Datos!AH304/Datos!AH$305*100</f>
        <v>39.995897801884048</v>
      </c>
      <c r="BE304" s="41">
        <f>+Datos!AI304/Datos!AI$305*100</f>
        <v>35.268270329671985</v>
      </c>
      <c r="BF304" s="41">
        <f>+Datos!AJ304/Datos!AJ$305*100</f>
        <v>29.196989016458026</v>
      </c>
      <c r="BG304" s="41">
        <f>+Datos!AK304/Datos!AK$305*100</f>
        <v>24.244652945050962</v>
      </c>
      <c r="BH304" s="41">
        <f>+Datos!AL304/Datos!AL$305*100</f>
        <v>19.92587122172035</v>
      </c>
      <c r="BI304" s="41">
        <f>+Datos!AM304/Datos!AM$305*100</f>
        <v>22.912040861708345</v>
      </c>
      <c r="BJ304" s="41">
        <f>+Datos!AN304/Datos!AN$305*100</f>
        <v>23.590042316761011</v>
      </c>
      <c r="BK304" s="41">
        <f>+Datos!AO304/Datos!AO$305*100</f>
        <v>24.273221837781993</v>
      </c>
      <c r="BL304" s="41">
        <f>+Datos!AP304/Datos!AP$305*100</f>
        <v>27.945196595104871</v>
      </c>
      <c r="BM304" s="41">
        <f>+Datos!AQ304/Datos!AQ$305*100</f>
        <v>30.428258189426096</v>
      </c>
      <c r="BN304" s="41">
        <f>+Datos!AR304/Datos!AR$305*100</f>
        <v>30.159210077313237</v>
      </c>
      <c r="BO304" s="41">
        <f>+Datos!AS304/Datos!AS$305*100</f>
        <v>31.951534635226558</v>
      </c>
      <c r="BP304" s="41">
        <f>+Datos!AT304/Datos!AT$305*100</f>
        <v>35.578432063029759</v>
      </c>
    </row>
    <row r="305" spans="1:47" thickBot="1" x14ac:dyDescent="0.3">
      <c r="A305" s="14" t="s">
        <v>2</v>
      </c>
      <c r="B305" s="19" t="s">
        <v>10</v>
      </c>
      <c r="C305" s="15">
        <f t="shared" ref="C305:W305" si="5">SUM(C4:C304)</f>
        <v>4123399</v>
      </c>
      <c r="D305" s="15">
        <f t="shared" si="5"/>
        <v>2816864</v>
      </c>
      <c r="E305" s="15">
        <f t="shared" si="5"/>
        <v>3065075</v>
      </c>
      <c r="F305" s="15">
        <f t="shared" si="5"/>
        <v>3450942</v>
      </c>
      <c r="G305" s="15">
        <f t="shared" si="5"/>
        <v>3616682</v>
      </c>
      <c r="H305" s="15">
        <f t="shared" si="5"/>
        <v>3206964</v>
      </c>
      <c r="I305" s="15">
        <f t="shared" si="5"/>
        <v>3539879</v>
      </c>
      <c r="J305" s="15">
        <f t="shared" si="5"/>
        <v>3881786</v>
      </c>
      <c r="K305" s="15">
        <f t="shared" si="5"/>
        <v>4409843</v>
      </c>
      <c r="L305" s="15">
        <f t="shared" si="5"/>
        <v>4029705</v>
      </c>
      <c r="M305" s="15">
        <f t="shared" si="5"/>
        <v>3536935</v>
      </c>
      <c r="N305" s="15">
        <f t="shared" si="5"/>
        <v>3635744</v>
      </c>
      <c r="O305" s="15">
        <f t="shared" si="5"/>
        <v>4041824</v>
      </c>
      <c r="P305" s="15">
        <f t="shared" si="5"/>
        <v>4007046</v>
      </c>
      <c r="Q305" s="15">
        <f t="shared" si="5"/>
        <v>4069225</v>
      </c>
      <c r="R305" s="15">
        <f t="shared" si="5"/>
        <v>4132052</v>
      </c>
      <c r="S305" s="15">
        <f t="shared" si="5"/>
        <v>4265287</v>
      </c>
      <c r="T305" s="15">
        <f t="shared" si="5"/>
        <v>4146905</v>
      </c>
      <c r="U305" s="15">
        <f t="shared" si="5"/>
        <v>4825607</v>
      </c>
      <c r="V305" s="15">
        <f t="shared" si="5"/>
        <v>5206609</v>
      </c>
      <c r="W305" s="15">
        <f t="shared" si="5"/>
        <v>5302178</v>
      </c>
      <c r="X305" s="16"/>
      <c r="Y305" s="19" t="str">
        <f>+A305</f>
        <v>Suma</v>
      </c>
      <c r="Z305" s="38">
        <f t="shared" ref="Z305:AT305" si="6">SUM(Z4:Z304)</f>
        <v>4799.9870539399981</v>
      </c>
      <c r="AA305" s="15">
        <f t="shared" si="6"/>
        <v>3998.5571538100012</v>
      </c>
      <c r="AB305" s="15">
        <f t="shared" si="6"/>
        <v>4419.6141845900038</v>
      </c>
      <c r="AC305" s="15">
        <f t="shared" si="6"/>
        <v>4982.2079999999996</v>
      </c>
      <c r="AD305" s="38">
        <f t="shared" si="6"/>
        <v>5338.8350000000019</v>
      </c>
      <c r="AE305" s="38">
        <f t="shared" si="6"/>
        <v>5400.0359999999991</v>
      </c>
      <c r="AF305" s="38">
        <f t="shared" si="6"/>
        <v>6421.2949999999973</v>
      </c>
      <c r="AG305" s="38">
        <f t="shared" si="6"/>
        <v>7965.7300000000005</v>
      </c>
      <c r="AH305" s="38">
        <f t="shared" si="6"/>
        <v>11016.024999999998</v>
      </c>
      <c r="AI305" s="38">
        <f t="shared" si="6"/>
        <v>9367.7360000000008</v>
      </c>
      <c r="AJ305" s="38">
        <f t="shared" si="6"/>
        <v>6713.1349999999984</v>
      </c>
      <c r="AK305" s="38">
        <f t="shared" si="6"/>
        <v>6009.1319999999996</v>
      </c>
      <c r="AL305" s="38">
        <f t="shared" si="6"/>
        <v>6372.9070000000011</v>
      </c>
      <c r="AM305" s="38">
        <f t="shared" si="6"/>
        <v>6342.5640000000012</v>
      </c>
      <c r="AN305" s="38">
        <f t="shared" si="6"/>
        <v>6798.1809999999996</v>
      </c>
      <c r="AO305" s="38">
        <f t="shared" si="6"/>
        <v>6858.746000000001</v>
      </c>
      <c r="AP305" s="38">
        <f t="shared" si="6"/>
        <v>7582.6710000000003</v>
      </c>
      <c r="AQ305" s="38">
        <f t="shared" si="6"/>
        <v>7945.3369999999995</v>
      </c>
      <c r="AR305" s="38">
        <f t="shared" si="6"/>
        <v>9155.6150000000016</v>
      </c>
      <c r="AS305" s="38">
        <f t="shared" si="6"/>
        <v>10380.471999999996</v>
      </c>
      <c r="AT305" s="38">
        <f t="shared" si="6"/>
        <v>11919.828000000001</v>
      </c>
      <c r="AU305" s="16"/>
    </row>
    <row r="306" spans="1:47" ht="15" x14ac:dyDescent="0.25">
      <c r="C306" s="11"/>
      <c r="Y306" s="10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</row>
    <row r="307" spans="1:47" ht="15" x14ac:dyDescent="0.25">
      <c r="C307" s="11"/>
      <c r="Y307" s="10"/>
      <c r="Z307" s="37"/>
      <c r="AA307" s="37"/>
      <c r="AB307" s="37"/>
      <c r="AC307" s="37"/>
      <c r="AD307" s="37"/>
      <c r="AE307" s="37"/>
      <c r="AF307" s="37"/>
      <c r="AG307" s="37"/>
      <c r="AH307" s="37"/>
      <c r="AI307" s="37"/>
      <c r="AJ307" s="37"/>
      <c r="AK307" s="37"/>
      <c r="AL307" s="37"/>
      <c r="AM307" s="37"/>
      <c r="AN307" s="37"/>
      <c r="AO307" s="37"/>
      <c r="AP307" s="37"/>
      <c r="AQ307" s="37"/>
      <c r="AR307" s="37"/>
      <c r="AS307" s="37"/>
      <c r="AT307" s="37"/>
    </row>
    <row r="308" spans="1:47" ht="15" x14ac:dyDescent="0.25">
      <c r="C308" s="11"/>
      <c r="Y308" s="10"/>
      <c r="Z308" s="11"/>
      <c r="AC308" s="37"/>
      <c r="AD308" s="37"/>
      <c r="AE308" s="37"/>
      <c r="AF308" s="37"/>
      <c r="AG308" s="37"/>
      <c r="AH308" s="37"/>
      <c r="AI308" s="37"/>
      <c r="AJ308" s="37"/>
      <c r="AK308" s="37"/>
      <c r="AL308" s="37"/>
      <c r="AM308" s="37"/>
      <c r="AN308" s="37"/>
      <c r="AO308" s="37"/>
      <c r="AP308" s="37"/>
      <c r="AQ308" s="37"/>
      <c r="AR308" s="37"/>
      <c r="AS308" s="37"/>
      <c r="AT308" s="37"/>
    </row>
    <row r="309" spans="1:47" ht="15" x14ac:dyDescent="0.25">
      <c r="C309" s="11"/>
      <c r="Y309" s="10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</row>
    <row r="310" spans="1:47" ht="15" x14ac:dyDescent="0.25"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0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</row>
    <row r="311" spans="1:47" ht="15" x14ac:dyDescent="0.25"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0"/>
    </row>
    <row r="312" spans="1:47" ht="15" x14ac:dyDescent="0.25"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0"/>
    </row>
    <row r="313" spans="1:47" ht="15" x14ac:dyDescent="0.25">
      <c r="C313" s="11"/>
      <c r="Y313" s="10"/>
    </row>
    <row r="314" spans="1:47" ht="15" x14ac:dyDescent="0.25">
      <c r="Y314" s="10"/>
    </row>
    <row r="315" spans="1:47" ht="15" x14ac:dyDescent="0.25">
      <c r="Y315" s="10"/>
    </row>
    <row r="316" spans="1:47" ht="15" x14ac:dyDescent="0.25">
      <c r="Y316" s="10"/>
    </row>
    <row r="317" spans="1:47" ht="15" x14ac:dyDescent="0.25">
      <c r="Y317" s="10"/>
    </row>
    <row r="318" spans="1:47" ht="15" x14ac:dyDescent="0.25">
      <c r="Y318" s="10"/>
    </row>
    <row r="319" spans="1:47" ht="15" x14ac:dyDescent="0.25">
      <c r="Y319" s="10"/>
    </row>
    <row r="320" spans="1:47" ht="15" x14ac:dyDescent="0.25">
      <c r="Y320" s="10"/>
    </row>
    <row r="321" spans="25:25" ht="15" x14ac:dyDescent="0.25">
      <c r="Y321" s="10"/>
    </row>
    <row r="322" spans="25:25" ht="15" x14ac:dyDescent="0.25">
      <c r="Y322" s="10"/>
    </row>
    <row r="323" spans="25:25" ht="15" x14ac:dyDescent="0.25">
      <c r="Y323" s="10"/>
    </row>
    <row r="324" spans="25:25" ht="15" x14ac:dyDescent="0.25">
      <c r="Y324" s="10"/>
    </row>
    <row r="325" spans="25:25" ht="15" x14ac:dyDescent="0.25">
      <c r="Y325" s="10"/>
    </row>
    <row r="326" spans="25:25" ht="15" x14ac:dyDescent="0.25">
      <c r="Y326" s="10"/>
    </row>
    <row r="327" spans="25:25" ht="15" x14ac:dyDescent="0.25">
      <c r="Y327" s="10"/>
    </row>
    <row r="328" spans="25:25" ht="15" x14ac:dyDescent="0.25">
      <c r="Y328" s="10"/>
    </row>
    <row r="329" spans="25:25" ht="15" x14ac:dyDescent="0.25">
      <c r="Y329" s="10"/>
    </row>
    <row r="330" spans="25:25" ht="15" x14ac:dyDescent="0.25">
      <c r="Y330" s="10"/>
    </row>
    <row r="331" spans="25:25" ht="15" x14ac:dyDescent="0.25">
      <c r="Y331" s="10"/>
    </row>
    <row r="332" spans="25:25" ht="15" x14ac:dyDescent="0.25">
      <c r="Y332" s="10"/>
    </row>
    <row r="333" spans="25:25" ht="15" x14ac:dyDescent="0.25">
      <c r="Y333" s="10"/>
    </row>
    <row r="334" spans="25:25" ht="15" x14ac:dyDescent="0.25">
      <c r="Y334" s="10"/>
    </row>
    <row r="335" spans="25:25" ht="15" x14ac:dyDescent="0.25">
      <c r="Y335" s="10"/>
    </row>
    <row r="336" spans="25:25" ht="15" x14ac:dyDescent="0.25">
      <c r="Y336" s="10"/>
    </row>
    <row r="337" spans="25:25" ht="15" x14ac:dyDescent="0.25">
      <c r="Y337" s="10"/>
    </row>
    <row r="338" spans="25:25" ht="15" x14ac:dyDescent="0.25">
      <c r="Y338" s="10"/>
    </row>
    <row r="339" spans="25:25" ht="15" x14ac:dyDescent="0.25">
      <c r="Y339" s="10"/>
    </row>
    <row r="340" spans="25:25" ht="15" x14ac:dyDescent="0.25">
      <c r="Y340" s="10"/>
    </row>
    <row r="341" spans="25:25" ht="15" x14ac:dyDescent="0.25">
      <c r="Y341" s="10"/>
    </row>
    <row r="342" spans="25:25" ht="15" x14ac:dyDescent="0.25">
      <c r="Y342" s="10"/>
    </row>
    <row r="343" spans="25:25" ht="15" x14ac:dyDescent="0.25">
      <c r="Y343" s="10"/>
    </row>
    <row r="344" spans="25:25" ht="15" x14ac:dyDescent="0.25">
      <c r="Y344" s="10"/>
    </row>
    <row r="345" spans="25:25" ht="15" x14ac:dyDescent="0.25">
      <c r="Y345" s="10"/>
    </row>
    <row r="346" spans="25:25" ht="15" x14ac:dyDescent="0.25">
      <c r="Y346" s="10"/>
    </row>
    <row r="347" spans="25:25" ht="15" x14ac:dyDescent="0.25">
      <c r="Y347" s="10"/>
    </row>
    <row r="348" spans="25:25" ht="15" x14ac:dyDescent="0.25">
      <c r="Y348" s="10"/>
    </row>
    <row r="349" spans="25:25" ht="15" x14ac:dyDescent="0.25">
      <c r="Y349" s="10"/>
    </row>
    <row r="350" spans="25:25" ht="15" x14ac:dyDescent="0.25">
      <c r="Y350" s="10"/>
    </row>
    <row r="351" spans="25:25" ht="15" x14ac:dyDescent="0.25">
      <c r="Y351" s="10"/>
    </row>
    <row r="352" spans="25:25" ht="15" x14ac:dyDescent="0.25">
      <c r="Y352" s="10"/>
    </row>
    <row r="353" spans="25:25" ht="15" x14ac:dyDescent="0.25">
      <c r="Y353" s="10"/>
    </row>
    <row r="354" spans="25:25" ht="15" x14ac:dyDescent="0.25">
      <c r="Y354" s="10"/>
    </row>
    <row r="355" spans="25:25" ht="15" x14ac:dyDescent="0.25">
      <c r="Y355" s="10"/>
    </row>
    <row r="356" spans="25:25" ht="15" x14ac:dyDescent="0.25">
      <c r="Y356" s="10"/>
    </row>
    <row r="357" spans="25:25" ht="15" x14ac:dyDescent="0.25">
      <c r="Y357" s="10"/>
    </row>
    <row r="358" spans="25:25" ht="15" x14ac:dyDescent="0.25">
      <c r="Y358" s="10"/>
    </row>
    <row r="359" spans="25:25" ht="15" x14ac:dyDescent="0.25">
      <c r="Y359" s="10"/>
    </row>
    <row r="360" spans="25:25" ht="15" x14ac:dyDescent="0.25">
      <c r="Y360" s="10"/>
    </row>
    <row r="361" spans="25:25" ht="15" x14ac:dyDescent="0.25">
      <c r="Y361" s="10"/>
    </row>
    <row r="362" spans="25:25" ht="15" x14ac:dyDescent="0.25">
      <c r="Y362" s="10"/>
    </row>
    <row r="363" spans="25:25" ht="15" x14ac:dyDescent="0.25">
      <c r="Y363" s="10"/>
    </row>
    <row r="364" spans="25:25" ht="15" x14ac:dyDescent="0.25">
      <c r="Y364" s="10"/>
    </row>
    <row r="365" spans="25:25" ht="15" x14ac:dyDescent="0.25">
      <c r="Y365" s="10"/>
    </row>
    <row r="366" spans="25:25" ht="15" x14ac:dyDescent="0.25">
      <c r="Y366" s="10"/>
    </row>
    <row r="367" spans="25:25" ht="15" x14ac:dyDescent="0.25">
      <c r="Y367" s="10"/>
    </row>
    <row r="368" spans="25:25" ht="15" x14ac:dyDescent="0.25">
      <c r="Y368" s="10"/>
    </row>
    <row r="369" spans="25:25" ht="15" x14ac:dyDescent="0.25">
      <c r="Y369" s="10"/>
    </row>
    <row r="370" spans="25:25" ht="15" x14ac:dyDescent="0.25">
      <c r="Y370" s="10"/>
    </row>
    <row r="371" spans="25:25" ht="15" x14ac:dyDescent="0.25">
      <c r="Y371" s="10"/>
    </row>
    <row r="372" spans="25:25" ht="15" x14ac:dyDescent="0.25">
      <c r="Y372" s="10"/>
    </row>
    <row r="373" spans="25:25" ht="15" x14ac:dyDescent="0.25">
      <c r="Y373" s="10"/>
    </row>
    <row r="374" spans="25:25" ht="15" x14ac:dyDescent="0.25">
      <c r="Y374" s="10"/>
    </row>
    <row r="375" spans="25:25" ht="15" x14ac:dyDescent="0.25">
      <c r="Y375" s="10"/>
    </row>
    <row r="376" spans="25:25" ht="15" x14ac:dyDescent="0.25">
      <c r="Y376" s="10"/>
    </row>
    <row r="377" spans="25:25" ht="15" x14ac:dyDescent="0.25">
      <c r="Y377" s="10"/>
    </row>
    <row r="378" spans="25:25" ht="15" x14ac:dyDescent="0.25">
      <c r="Y378" s="10"/>
    </row>
    <row r="379" spans="25:25" ht="15" x14ac:dyDescent="0.25">
      <c r="Y379" s="10"/>
    </row>
    <row r="380" spans="25:25" ht="15" x14ac:dyDescent="0.25">
      <c r="Y380" s="10"/>
    </row>
    <row r="381" spans="25:25" ht="15" x14ac:dyDescent="0.25">
      <c r="Y381" s="10"/>
    </row>
    <row r="382" spans="25:25" ht="15" x14ac:dyDescent="0.25">
      <c r="Y382" s="10"/>
    </row>
    <row r="383" spans="25:25" ht="15" x14ac:dyDescent="0.25">
      <c r="Y383" s="10"/>
    </row>
    <row r="384" spans="25:25" ht="15" x14ac:dyDescent="0.25">
      <c r="Y384" s="10"/>
    </row>
    <row r="385" spans="25:25" ht="15" x14ac:dyDescent="0.25">
      <c r="Y385" s="10"/>
    </row>
    <row r="386" spans="25:25" ht="15" x14ac:dyDescent="0.25">
      <c r="Y386" s="10"/>
    </row>
    <row r="387" spans="25:25" ht="15" x14ac:dyDescent="0.25">
      <c r="Y387" s="10"/>
    </row>
    <row r="388" spans="25:25" ht="15" x14ac:dyDescent="0.25">
      <c r="Y388" s="10"/>
    </row>
    <row r="389" spans="25:25" ht="15" x14ac:dyDescent="0.25">
      <c r="Y389" s="10"/>
    </row>
    <row r="390" spans="25:25" ht="15" x14ac:dyDescent="0.25">
      <c r="Y390" s="10"/>
    </row>
    <row r="391" spans="25:25" ht="15" x14ac:dyDescent="0.25">
      <c r="Y391" s="10"/>
    </row>
    <row r="392" spans="25:25" ht="15" x14ac:dyDescent="0.25">
      <c r="Y392" s="10"/>
    </row>
    <row r="393" spans="25:25" ht="15" x14ac:dyDescent="0.25">
      <c r="Y393" s="10"/>
    </row>
    <row r="394" spans="25:25" ht="15" x14ac:dyDescent="0.25">
      <c r="Y394" s="10"/>
    </row>
    <row r="395" spans="25:25" ht="15" x14ac:dyDescent="0.25">
      <c r="Y395" s="10"/>
    </row>
    <row r="396" spans="25:25" ht="15" x14ac:dyDescent="0.25">
      <c r="Y396" s="10"/>
    </row>
    <row r="397" spans="25:25" ht="15" x14ac:dyDescent="0.25">
      <c r="Y397" s="10"/>
    </row>
    <row r="398" spans="25:25" ht="15" x14ac:dyDescent="0.25">
      <c r="Y398" s="10"/>
    </row>
    <row r="399" spans="25:25" ht="15" x14ac:dyDescent="0.25">
      <c r="Y399" s="10"/>
    </row>
    <row r="400" spans="25:25" ht="15" x14ac:dyDescent="0.25">
      <c r="Y400" s="10"/>
    </row>
    <row r="401" spans="25:25" ht="15" x14ac:dyDescent="0.25">
      <c r="Y401" s="10"/>
    </row>
    <row r="402" spans="25:25" ht="15" x14ac:dyDescent="0.25">
      <c r="Y402" s="10"/>
    </row>
    <row r="403" spans="25:25" ht="15" x14ac:dyDescent="0.25">
      <c r="Y403" s="10"/>
    </row>
    <row r="404" spans="25:25" ht="15" x14ac:dyDescent="0.25">
      <c r="Y404" s="10"/>
    </row>
    <row r="405" spans="25:25" ht="15" x14ac:dyDescent="0.25">
      <c r="Y405" s="10"/>
    </row>
    <row r="406" spans="25:25" ht="15" x14ac:dyDescent="0.25">
      <c r="Y406" s="10"/>
    </row>
    <row r="407" spans="25:25" ht="15" x14ac:dyDescent="0.25">
      <c r="Y407" s="10"/>
    </row>
    <row r="408" spans="25:25" ht="15" x14ac:dyDescent="0.25">
      <c r="Y408" s="10"/>
    </row>
    <row r="409" spans="25:25" ht="15" x14ac:dyDescent="0.25">
      <c r="Y409" s="10"/>
    </row>
    <row r="410" spans="25:25" ht="15" x14ac:dyDescent="0.25">
      <c r="Y410" s="10"/>
    </row>
    <row r="411" spans="25:25" ht="15" x14ac:dyDescent="0.25">
      <c r="Y411" s="10"/>
    </row>
    <row r="412" spans="25:25" ht="15" x14ac:dyDescent="0.25">
      <c r="Y412" s="10"/>
    </row>
    <row r="413" spans="25:25" ht="15" x14ac:dyDescent="0.25">
      <c r="Y413" s="10"/>
    </row>
    <row r="414" spans="25:25" ht="15" x14ac:dyDescent="0.25">
      <c r="Y414" s="10"/>
    </row>
    <row r="415" spans="25:25" ht="15" x14ac:dyDescent="0.25">
      <c r="Y415" s="10"/>
    </row>
    <row r="416" spans="25:25" ht="15" x14ac:dyDescent="0.25">
      <c r="Y416" s="10"/>
    </row>
    <row r="417" spans="25:25" ht="15" x14ac:dyDescent="0.25">
      <c r="Y417" s="10"/>
    </row>
    <row r="418" spans="25:25" ht="15" x14ac:dyDescent="0.25">
      <c r="Y418" s="10"/>
    </row>
    <row r="419" spans="25:25" ht="15" x14ac:dyDescent="0.25">
      <c r="Y419" s="10"/>
    </row>
    <row r="420" spans="25:25" ht="15" x14ac:dyDescent="0.25">
      <c r="Y420" s="10"/>
    </row>
    <row r="421" spans="25:25" ht="15" x14ac:dyDescent="0.25">
      <c r="Y421" s="10"/>
    </row>
    <row r="422" spans="25:25" ht="15" x14ac:dyDescent="0.25">
      <c r="Y422" s="10"/>
    </row>
    <row r="423" spans="25:25" ht="15" x14ac:dyDescent="0.25">
      <c r="Y423" s="10"/>
    </row>
    <row r="424" spans="25:25" ht="15" x14ac:dyDescent="0.25">
      <c r="Y424" s="10"/>
    </row>
    <row r="425" spans="25:25" ht="15" x14ac:dyDescent="0.25">
      <c r="Y425" s="10"/>
    </row>
    <row r="426" spans="25:25" ht="15" x14ac:dyDescent="0.25">
      <c r="Y426" s="10"/>
    </row>
    <row r="427" spans="25:25" ht="15" x14ac:dyDescent="0.25">
      <c r="Y427" s="10"/>
    </row>
    <row r="428" spans="25:25" ht="15" x14ac:dyDescent="0.25">
      <c r="Y428" s="10"/>
    </row>
    <row r="429" spans="25:25" ht="15" x14ac:dyDescent="0.25">
      <c r="Y429" s="10"/>
    </row>
    <row r="430" spans="25:25" ht="15" x14ac:dyDescent="0.25">
      <c r="Y430" s="10"/>
    </row>
    <row r="431" spans="25:25" ht="15" x14ac:dyDescent="0.25">
      <c r="Y431" s="10"/>
    </row>
    <row r="432" spans="25:25" ht="15" x14ac:dyDescent="0.25">
      <c r="Y432" s="10"/>
    </row>
    <row r="433" spans="25:25" ht="15" x14ac:dyDescent="0.25">
      <c r="Y433" s="10"/>
    </row>
    <row r="434" spans="25:25" ht="15" x14ac:dyDescent="0.25">
      <c r="Y434" s="10"/>
    </row>
    <row r="435" spans="25:25" ht="15" x14ac:dyDescent="0.25">
      <c r="Y435" s="10"/>
    </row>
    <row r="436" spans="25:25" ht="15" x14ac:dyDescent="0.25">
      <c r="Y436" s="10"/>
    </row>
    <row r="437" spans="25:25" ht="15" x14ac:dyDescent="0.25">
      <c r="Y437" s="10"/>
    </row>
    <row r="438" spans="25:25" ht="15" x14ac:dyDescent="0.25">
      <c r="Y438" s="10"/>
    </row>
    <row r="439" spans="25:25" ht="15" x14ac:dyDescent="0.25">
      <c r="Y439" s="10"/>
    </row>
    <row r="440" spans="25:25" ht="15" x14ac:dyDescent="0.25">
      <c r="Y440" s="10"/>
    </row>
    <row r="441" spans="25:25" ht="15" x14ac:dyDescent="0.25">
      <c r="Y441" s="10"/>
    </row>
    <row r="442" spans="25:25" ht="15" x14ac:dyDescent="0.25">
      <c r="Y442" s="10"/>
    </row>
    <row r="443" spans="25:25" ht="15" x14ac:dyDescent="0.25">
      <c r="Y443" s="10"/>
    </row>
    <row r="444" spans="25:25" ht="15" x14ac:dyDescent="0.25">
      <c r="Y444" s="10"/>
    </row>
    <row r="445" spans="25:25" ht="15" x14ac:dyDescent="0.25">
      <c r="Y445" s="10"/>
    </row>
    <row r="446" spans="25:25" ht="15" x14ac:dyDescent="0.25">
      <c r="Y446" s="10"/>
    </row>
    <row r="447" spans="25:25" ht="15" x14ac:dyDescent="0.25">
      <c r="Y447" s="10"/>
    </row>
    <row r="448" spans="25:25" ht="15" x14ac:dyDescent="0.25">
      <c r="Y448" s="10"/>
    </row>
    <row r="449" spans="25:25" ht="15" x14ac:dyDescent="0.25">
      <c r="Y449" s="10"/>
    </row>
    <row r="450" spans="25:25" ht="15" x14ac:dyDescent="0.25">
      <c r="Y450" s="10"/>
    </row>
    <row r="451" spans="25:25" ht="15" x14ac:dyDescent="0.25">
      <c r="Y451" s="10"/>
    </row>
    <row r="452" spans="25:25" ht="15" x14ac:dyDescent="0.25">
      <c r="Y452" s="10"/>
    </row>
    <row r="453" spans="25:25" ht="15" x14ac:dyDescent="0.25">
      <c r="Y453" s="10"/>
    </row>
    <row r="454" spans="25:25" ht="15" x14ac:dyDescent="0.25">
      <c r="Y454" s="10"/>
    </row>
    <row r="455" spans="25:25" ht="15" x14ac:dyDescent="0.25">
      <c r="Y455" s="10"/>
    </row>
    <row r="456" spans="25:25" ht="15" x14ac:dyDescent="0.25">
      <c r="Y456" s="10"/>
    </row>
    <row r="457" spans="25:25" ht="15" x14ac:dyDescent="0.25">
      <c r="Y457" s="10"/>
    </row>
    <row r="458" spans="25:25" ht="15" x14ac:dyDescent="0.25">
      <c r="Y458" s="10"/>
    </row>
    <row r="459" spans="25:25" ht="15" x14ac:dyDescent="0.25">
      <c r="Y459" s="10"/>
    </row>
    <row r="460" spans="25:25" ht="15" x14ac:dyDescent="0.25">
      <c r="Y460" s="10"/>
    </row>
    <row r="461" spans="25:25" ht="15" x14ac:dyDescent="0.25">
      <c r="Y461" s="10"/>
    </row>
    <row r="462" spans="25:25" ht="15" x14ac:dyDescent="0.25">
      <c r="Y462" s="10"/>
    </row>
    <row r="463" spans="25:25" ht="15" x14ac:dyDescent="0.25">
      <c r="Y463" s="10"/>
    </row>
    <row r="464" spans="25:25" ht="15" x14ac:dyDescent="0.25">
      <c r="Y464" s="10"/>
    </row>
    <row r="465" spans="25:25" ht="15" x14ac:dyDescent="0.25">
      <c r="Y465" s="10"/>
    </row>
    <row r="466" spans="25:25" ht="15" x14ac:dyDescent="0.25">
      <c r="Y466" s="10"/>
    </row>
    <row r="467" spans="25:25" ht="15" x14ac:dyDescent="0.25">
      <c r="Y467" s="10"/>
    </row>
    <row r="468" spans="25:25" ht="15" x14ac:dyDescent="0.25">
      <c r="Y468" s="10"/>
    </row>
    <row r="469" spans="25:25" ht="15" x14ac:dyDescent="0.25">
      <c r="Y469" s="10"/>
    </row>
    <row r="470" spans="25:25" ht="15" x14ac:dyDescent="0.25">
      <c r="Y470" s="10"/>
    </row>
    <row r="471" spans="25:25" ht="15" x14ac:dyDescent="0.25">
      <c r="Y471" s="10"/>
    </row>
    <row r="472" spans="25:25" ht="15" x14ac:dyDescent="0.25">
      <c r="Y472" s="10"/>
    </row>
    <row r="473" spans="25:25" ht="15" x14ac:dyDescent="0.25">
      <c r="Y473" s="10"/>
    </row>
    <row r="474" spans="25:25" ht="15" x14ac:dyDescent="0.25">
      <c r="Y474" s="10"/>
    </row>
    <row r="475" spans="25:25" ht="15" x14ac:dyDescent="0.25">
      <c r="Y475" s="10"/>
    </row>
    <row r="476" spans="25:25" ht="15" x14ac:dyDescent="0.25">
      <c r="Y476" s="10"/>
    </row>
    <row r="477" spans="25:25" ht="15" x14ac:dyDescent="0.25">
      <c r="Y477" s="10"/>
    </row>
    <row r="478" spans="25:25" ht="15" x14ac:dyDescent="0.25">
      <c r="Y478" s="10"/>
    </row>
    <row r="479" spans="25:25" ht="15" x14ac:dyDescent="0.25">
      <c r="Y479" s="10"/>
    </row>
    <row r="480" spans="25:25" ht="15" x14ac:dyDescent="0.25">
      <c r="Y480" s="10"/>
    </row>
    <row r="481" spans="25:25" ht="15" x14ac:dyDescent="0.25">
      <c r="Y481" s="10"/>
    </row>
    <row r="482" spans="25:25" ht="15" x14ac:dyDescent="0.25">
      <c r="Y482" s="10"/>
    </row>
    <row r="483" spans="25:25" ht="15" x14ac:dyDescent="0.25">
      <c r="Y483" s="10"/>
    </row>
    <row r="484" spans="25:25" ht="15" x14ac:dyDescent="0.25">
      <c r="Y484" s="10"/>
    </row>
    <row r="485" spans="25:25" ht="15" x14ac:dyDescent="0.25">
      <c r="Y485" s="10"/>
    </row>
    <row r="486" spans="25:25" ht="15" x14ac:dyDescent="0.25">
      <c r="Y486" s="10"/>
    </row>
    <row r="487" spans="25:25" ht="15" x14ac:dyDescent="0.25">
      <c r="Y487" s="10"/>
    </row>
    <row r="488" spans="25:25" ht="15" x14ac:dyDescent="0.25">
      <c r="Y488" s="10"/>
    </row>
    <row r="489" spans="25:25" ht="15" x14ac:dyDescent="0.25">
      <c r="Y489" s="10"/>
    </row>
    <row r="490" spans="25:25" ht="15" x14ac:dyDescent="0.25">
      <c r="Y490" s="10"/>
    </row>
    <row r="491" spans="25:25" ht="15" x14ac:dyDescent="0.25">
      <c r="Y491" s="10"/>
    </row>
    <row r="492" spans="25:25" ht="15" x14ac:dyDescent="0.25">
      <c r="Y492" s="10"/>
    </row>
    <row r="493" spans="25:25" ht="15" x14ac:dyDescent="0.25">
      <c r="Y493" s="10"/>
    </row>
    <row r="494" spans="25:25" ht="15" x14ac:dyDescent="0.25">
      <c r="Y494" s="10"/>
    </row>
    <row r="495" spans="25:25" ht="15" x14ac:dyDescent="0.25">
      <c r="Y495" s="10"/>
    </row>
    <row r="496" spans="25:25" ht="15" x14ac:dyDescent="0.25">
      <c r="Y496" s="10"/>
    </row>
    <row r="497" spans="25:25" ht="15" x14ac:dyDescent="0.25">
      <c r="Y497" s="10"/>
    </row>
    <row r="498" spans="25:25" ht="15" x14ac:dyDescent="0.25">
      <c r="Y498" s="10"/>
    </row>
    <row r="499" spans="25:25" ht="15" x14ac:dyDescent="0.25">
      <c r="Y499" s="10"/>
    </row>
    <row r="500" spans="25:25" ht="15" x14ac:dyDescent="0.25">
      <c r="Y500" s="10"/>
    </row>
    <row r="501" spans="25:25" ht="15" x14ac:dyDescent="0.25">
      <c r="Y501" s="10"/>
    </row>
    <row r="502" spans="25:25" ht="15" x14ac:dyDescent="0.25">
      <c r="Y502" s="10"/>
    </row>
    <row r="503" spans="25:25" ht="15" x14ac:dyDescent="0.25">
      <c r="Y503" s="10"/>
    </row>
    <row r="504" spans="25:25" ht="15" x14ac:dyDescent="0.25">
      <c r="Y504" s="10"/>
    </row>
    <row r="505" spans="25:25" ht="15" x14ac:dyDescent="0.25">
      <c r="Y505" s="10"/>
    </row>
    <row r="506" spans="25:25" ht="15" x14ac:dyDescent="0.25">
      <c r="Y506" s="10"/>
    </row>
    <row r="507" spans="25:25" ht="15" x14ac:dyDescent="0.25">
      <c r="Y507" s="10"/>
    </row>
    <row r="508" spans="25:25" ht="15" x14ac:dyDescent="0.25">
      <c r="Y508" s="10"/>
    </row>
    <row r="509" spans="25:25" ht="15" x14ac:dyDescent="0.25">
      <c r="Y509" s="10"/>
    </row>
    <row r="510" spans="25:25" ht="15" x14ac:dyDescent="0.25">
      <c r="Y510" s="10"/>
    </row>
    <row r="511" spans="25:25" ht="15" x14ac:dyDescent="0.25">
      <c r="Y511" s="10"/>
    </row>
    <row r="512" spans="25:25" ht="15" x14ac:dyDescent="0.25">
      <c r="Y512" s="10"/>
    </row>
    <row r="513" spans="25:25" ht="15" x14ac:dyDescent="0.25">
      <c r="Y513" s="10"/>
    </row>
    <row r="514" spans="25:25" ht="15" x14ac:dyDescent="0.25">
      <c r="Y514" s="10"/>
    </row>
    <row r="515" spans="25:25" ht="15" x14ac:dyDescent="0.25">
      <c r="Y515" s="10"/>
    </row>
    <row r="516" spans="25:25" ht="15" x14ac:dyDescent="0.25">
      <c r="Y516" s="10"/>
    </row>
    <row r="517" spans="25:25" ht="15" x14ac:dyDescent="0.25">
      <c r="Y517" s="10"/>
    </row>
    <row r="518" spans="25:25" ht="15" x14ac:dyDescent="0.25">
      <c r="Y518" s="10"/>
    </row>
    <row r="519" spans="25:25" ht="15" x14ac:dyDescent="0.25">
      <c r="Y519" s="10"/>
    </row>
    <row r="520" spans="25:25" ht="15" x14ac:dyDescent="0.25">
      <c r="Y520" s="10"/>
    </row>
    <row r="521" spans="25:25" ht="15" x14ac:dyDescent="0.25">
      <c r="Y521" s="10"/>
    </row>
    <row r="522" spans="25:25" ht="15" x14ac:dyDescent="0.25">
      <c r="Y522" s="10"/>
    </row>
    <row r="523" spans="25:25" ht="15" x14ac:dyDescent="0.25">
      <c r="Y523" s="10"/>
    </row>
    <row r="524" spans="25:25" ht="15" x14ac:dyDescent="0.25">
      <c r="Y524" s="10"/>
    </row>
    <row r="525" spans="25:25" ht="15" x14ac:dyDescent="0.25">
      <c r="Y525" s="10"/>
    </row>
    <row r="526" spans="25:25" ht="15" x14ac:dyDescent="0.25">
      <c r="Y526" s="10"/>
    </row>
    <row r="527" spans="25:25" ht="15" x14ac:dyDescent="0.25">
      <c r="Y527" s="10"/>
    </row>
    <row r="528" spans="25:25" ht="15" x14ac:dyDescent="0.25">
      <c r="Y528" s="10"/>
    </row>
    <row r="529" spans="25:25" ht="15" x14ac:dyDescent="0.25">
      <c r="Y529" s="10"/>
    </row>
    <row r="530" spans="25:25" ht="15" x14ac:dyDescent="0.25">
      <c r="Y530" s="10"/>
    </row>
    <row r="531" spans="25:25" ht="15" x14ac:dyDescent="0.25">
      <c r="Y531" s="10"/>
    </row>
    <row r="532" spans="25:25" ht="15" x14ac:dyDescent="0.25">
      <c r="Y532" s="10"/>
    </row>
    <row r="533" spans="25:25" ht="15" x14ac:dyDescent="0.25">
      <c r="Y533" s="10"/>
    </row>
    <row r="534" spans="25:25" ht="15" x14ac:dyDescent="0.25">
      <c r="Y534" s="10"/>
    </row>
    <row r="535" spans="25:25" ht="15" x14ac:dyDescent="0.25">
      <c r="Y535" s="10"/>
    </row>
    <row r="536" spans="25:25" ht="15" x14ac:dyDescent="0.25">
      <c r="Y536" s="10"/>
    </row>
    <row r="537" spans="25:25" ht="15" x14ac:dyDescent="0.25">
      <c r="Y537" s="10"/>
    </row>
    <row r="538" spans="25:25" ht="15" x14ac:dyDescent="0.25">
      <c r="Y538" s="10"/>
    </row>
    <row r="539" spans="25:25" ht="15" x14ac:dyDescent="0.25">
      <c r="Y539" s="10"/>
    </row>
    <row r="540" spans="25:25" ht="15" x14ac:dyDescent="0.25">
      <c r="Y540" s="10"/>
    </row>
    <row r="541" spans="25:25" ht="15" x14ac:dyDescent="0.25">
      <c r="Y541" s="10"/>
    </row>
    <row r="542" spans="25:25" ht="15" x14ac:dyDescent="0.25">
      <c r="Y542" s="10"/>
    </row>
    <row r="543" spans="25:25" ht="15" x14ac:dyDescent="0.25">
      <c r="Y543" s="10"/>
    </row>
    <row r="544" spans="25:25" ht="15" x14ac:dyDescent="0.25">
      <c r="Y544" s="10"/>
    </row>
    <row r="545" spans="25:25" ht="15" x14ac:dyDescent="0.25">
      <c r="Y545" s="10"/>
    </row>
    <row r="546" spans="25:25" ht="15" x14ac:dyDescent="0.25">
      <c r="Y546" s="10"/>
    </row>
    <row r="547" spans="25:25" ht="15" x14ac:dyDescent="0.25">
      <c r="Y547" s="10"/>
    </row>
    <row r="548" spans="25:25" ht="15" x14ac:dyDescent="0.25">
      <c r="Y548" s="10"/>
    </row>
    <row r="549" spans="25:25" ht="15" x14ac:dyDescent="0.25">
      <c r="Y549" s="10"/>
    </row>
    <row r="550" spans="25:25" ht="15" x14ac:dyDescent="0.25">
      <c r="Y550" s="10"/>
    </row>
    <row r="551" spans="25:25" ht="15" x14ac:dyDescent="0.25">
      <c r="Y551" s="10"/>
    </row>
    <row r="552" spans="25:25" ht="15" x14ac:dyDescent="0.25">
      <c r="Y552" s="10"/>
    </row>
    <row r="553" spans="25:25" ht="15" x14ac:dyDescent="0.25">
      <c r="Y553" s="10"/>
    </row>
    <row r="554" spans="25:25" ht="15" x14ac:dyDescent="0.25">
      <c r="Y554" s="10"/>
    </row>
    <row r="555" spans="25:25" ht="15" x14ac:dyDescent="0.25">
      <c r="Y555" s="10"/>
    </row>
    <row r="556" spans="25:25" ht="15" x14ac:dyDescent="0.25">
      <c r="Y556" s="10"/>
    </row>
    <row r="557" spans="25:25" ht="15" x14ac:dyDescent="0.25">
      <c r="Y557" s="10"/>
    </row>
    <row r="558" spans="25:25" ht="15" x14ac:dyDescent="0.25">
      <c r="Y558" s="10"/>
    </row>
    <row r="559" spans="25:25" ht="15" x14ac:dyDescent="0.25">
      <c r="Y559" s="10"/>
    </row>
    <row r="560" spans="25:25" ht="15" x14ac:dyDescent="0.25">
      <c r="Y560" s="10"/>
    </row>
    <row r="561" spans="25:25" ht="15" x14ac:dyDescent="0.25">
      <c r="Y561" s="10"/>
    </row>
    <row r="562" spans="25:25" ht="15" x14ac:dyDescent="0.25">
      <c r="Y562" s="10"/>
    </row>
    <row r="563" spans="25:25" ht="15" x14ac:dyDescent="0.25">
      <c r="Y563" s="10"/>
    </row>
    <row r="564" spans="25:25" ht="15" x14ac:dyDescent="0.25">
      <c r="Y564" s="10"/>
    </row>
    <row r="565" spans="25:25" ht="15" x14ac:dyDescent="0.25">
      <c r="Y565" s="10"/>
    </row>
    <row r="566" spans="25:25" ht="15" x14ac:dyDescent="0.25">
      <c r="Y566" s="10"/>
    </row>
    <row r="567" spans="25:25" ht="15" x14ac:dyDescent="0.25">
      <c r="Y567" s="10"/>
    </row>
    <row r="568" spans="25:25" ht="15" x14ac:dyDescent="0.25">
      <c r="Y568" s="10"/>
    </row>
    <row r="569" spans="25:25" ht="15" x14ac:dyDescent="0.25">
      <c r="Y569" s="10"/>
    </row>
    <row r="570" spans="25:25" ht="15" x14ac:dyDescent="0.25">
      <c r="Y570" s="10"/>
    </row>
    <row r="571" spans="25:25" ht="15" x14ac:dyDescent="0.25">
      <c r="Y571" s="10"/>
    </row>
    <row r="572" spans="25:25" ht="15" x14ac:dyDescent="0.25">
      <c r="Y572" s="10"/>
    </row>
    <row r="573" spans="25:25" ht="15" x14ac:dyDescent="0.25">
      <c r="Y573" s="10"/>
    </row>
    <row r="574" spans="25:25" ht="15" x14ac:dyDescent="0.25">
      <c r="Y574" s="10"/>
    </row>
    <row r="575" spans="25:25" ht="15" x14ac:dyDescent="0.25">
      <c r="Y575" s="10"/>
    </row>
    <row r="576" spans="25:25" ht="15" x14ac:dyDescent="0.25">
      <c r="Y576" s="10"/>
    </row>
    <row r="577" spans="25:25" ht="15" x14ac:dyDescent="0.25">
      <c r="Y577" s="10"/>
    </row>
    <row r="578" spans="25:25" ht="15" x14ac:dyDescent="0.25">
      <c r="Y578" s="10"/>
    </row>
    <row r="579" spans="25:25" ht="15" x14ac:dyDescent="0.25">
      <c r="Y579" s="10"/>
    </row>
    <row r="580" spans="25:25" ht="15" x14ac:dyDescent="0.25">
      <c r="Y580" s="10"/>
    </row>
    <row r="581" spans="25:25" ht="15" x14ac:dyDescent="0.25">
      <c r="Y581" s="10"/>
    </row>
    <row r="582" spans="25:25" ht="15" x14ac:dyDescent="0.25">
      <c r="Y582" s="10"/>
    </row>
    <row r="583" spans="25:25" ht="15" x14ac:dyDescent="0.25">
      <c r="Y583" s="10"/>
    </row>
    <row r="584" spans="25:25" ht="15" x14ac:dyDescent="0.25">
      <c r="Y584" s="10"/>
    </row>
    <row r="585" spans="25:25" ht="15" x14ac:dyDescent="0.25">
      <c r="Y585" s="10"/>
    </row>
    <row r="586" spans="25:25" ht="15" x14ac:dyDescent="0.25">
      <c r="Y586" s="10"/>
    </row>
    <row r="587" spans="25:25" ht="15" x14ac:dyDescent="0.25">
      <c r="Y587" s="10"/>
    </row>
    <row r="588" spans="25:25" ht="15" x14ac:dyDescent="0.25">
      <c r="Y588" s="10"/>
    </row>
    <row r="589" spans="25:25" ht="15" x14ac:dyDescent="0.25">
      <c r="Y589" s="10"/>
    </row>
    <row r="590" spans="25:25" ht="15" x14ac:dyDescent="0.25">
      <c r="Y590" s="10"/>
    </row>
    <row r="591" spans="25:25" ht="15" x14ac:dyDescent="0.25">
      <c r="Y591" s="10"/>
    </row>
    <row r="592" spans="25:25" ht="15" x14ac:dyDescent="0.25">
      <c r="Y592" s="10"/>
    </row>
    <row r="593" spans="25:25" ht="15" x14ac:dyDescent="0.25">
      <c r="Y593" s="10"/>
    </row>
    <row r="594" spans="25:25" ht="15" x14ac:dyDescent="0.25">
      <c r="Y594" s="10"/>
    </row>
    <row r="595" spans="25:25" ht="15" x14ac:dyDescent="0.25">
      <c r="Y595" s="10"/>
    </row>
    <row r="596" spans="25:25" ht="15" x14ac:dyDescent="0.25">
      <c r="Y596" s="10"/>
    </row>
    <row r="597" spans="25:25" ht="15" x14ac:dyDescent="0.25">
      <c r="Y597" s="10"/>
    </row>
    <row r="598" spans="25:25" ht="15" x14ac:dyDescent="0.25">
      <c r="Y598" s="10"/>
    </row>
    <row r="599" spans="25:25" ht="15" x14ac:dyDescent="0.25">
      <c r="Y599" s="10"/>
    </row>
    <row r="600" spans="25:25" ht="15" x14ac:dyDescent="0.25">
      <c r="Y600" s="10"/>
    </row>
    <row r="601" spans="25:25" ht="15" x14ac:dyDescent="0.25">
      <c r="Y601" s="10"/>
    </row>
    <row r="602" spans="25:25" ht="15" x14ac:dyDescent="0.25">
      <c r="Y602" s="10"/>
    </row>
    <row r="603" spans="25:25" ht="15" x14ac:dyDescent="0.25">
      <c r="Y603" s="10"/>
    </row>
    <row r="604" spans="25:25" ht="15" x14ac:dyDescent="0.25">
      <c r="Y604" s="10"/>
    </row>
    <row r="605" spans="25:25" ht="15" x14ac:dyDescent="0.25">
      <c r="Y605" s="10"/>
    </row>
    <row r="606" spans="25:25" ht="15" x14ac:dyDescent="0.25">
      <c r="Y606" s="10"/>
    </row>
    <row r="607" spans="25:25" ht="15" x14ac:dyDescent="0.25">
      <c r="Y607" s="10"/>
    </row>
    <row r="608" spans="25:25" ht="15" x14ac:dyDescent="0.25">
      <c r="Y608" s="10"/>
    </row>
    <row r="609" spans="25:25" ht="15" x14ac:dyDescent="0.25">
      <c r="Y609" s="10"/>
    </row>
    <row r="610" spans="25:25" ht="15" x14ac:dyDescent="0.25">
      <c r="Y610" s="10"/>
    </row>
    <row r="611" spans="25:25" ht="15" x14ac:dyDescent="0.25">
      <c r="Y611" s="10"/>
    </row>
    <row r="612" spans="25:25" ht="15" x14ac:dyDescent="0.25">
      <c r="Y612" s="10"/>
    </row>
    <row r="613" spans="25:25" ht="15" x14ac:dyDescent="0.25">
      <c r="Y613" s="10"/>
    </row>
    <row r="614" spans="25:25" ht="15" x14ac:dyDescent="0.25">
      <c r="Y614" s="10"/>
    </row>
    <row r="615" spans="25:25" ht="15" x14ac:dyDescent="0.25">
      <c r="Y615" s="10"/>
    </row>
    <row r="616" spans="25:25" ht="15" x14ac:dyDescent="0.25">
      <c r="Y616" s="10"/>
    </row>
    <row r="617" spans="25:25" ht="15" x14ac:dyDescent="0.25">
      <c r="Y617" s="10"/>
    </row>
    <row r="618" spans="25:25" ht="15" x14ac:dyDescent="0.25">
      <c r="Y618" s="10"/>
    </row>
    <row r="619" spans="25:25" ht="15" x14ac:dyDescent="0.25">
      <c r="Y619" s="10"/>
    </row>
    <row r="620" spans="25:25" ht="15" x14ac:dyDescent="0.25">
      <c r="Y620" s="10"/>
    </row>
    <row r="621" spans="25:25" ht="15" x14ac:dyDescent="0.25">
      <c r="Y621" s="10"/>
    </row>
    <row r="622" spans="25:25" ht="15" x14ac:dyDescent="0.25">
      <c r="Y622" s="10"/>
    </row>
    <row r="623" spans="25:25" ht="15" x14ac:dyDescent="0.25">
      <c r="Y623" s="10"/>
    </row>
    <row r="624" spans="25:25" ht="15" x14ac:dyDescent="0.25">
      <c r="Y624" s="10"/>
    </row>
    <row r="625" spans="25:25" ht="15" x14ac:dyDescent="0.25">
      <c r="Y625" s="10"/>
    </row>
    <row r="626" spans="25:25" ht="15" x14ac:dyDescent="0.25">
      <c r="Y626" s="10"/>
    </row>
    <row r="627" spans="25:25" ht="15" x14ac:dyDescent="0.25">
      <c r="Y627" s="10"/>
    </row>
    <row r="628" spans="25:25" ht="15" x14ac:dyDescent="0.25">
      <c r="Y628" s="10"/>
    </row>
    <row r="629" spans="25:25" ht="15" x14ac:dyDescent="0.25">
      <c r="Y629" s="10"/>
    </row>
    <row r="630" spans="25:25" ht="15" x14ac:dyDescent="0.25">
      <c r="Y630" s="10"/>
    </row>
    <row r="631" spans="25:25" ht="15" x14ac:dyDescent="0.25">
      <c r="Y631" s="10"/>
    </row>
    <row r="632" spans="25:25" ht="15" x14ac:dyDescent="0.25">
      <c r="Y632" s="10"/>
    </row>
    <row r="633" spans="25:25" ht="15" x14ac:dyDescent="0.25">
      <c r="Y633" s="10"/>
    </row>
    <row r="634" spans="25:25" ht="15" x14ac:dyDescent="0.25">
      <c r="Y634" s="10"/>
    </row>
    <row r="635" spans="25:25" ht="15" x14ac:dyDescent="0.25">
      <c r="Y635" s="10"/>
    </row>
    <row r="636" spans="25:25" ht="15" x14ac:dyDescent="0.25">
      <c r="Y636" s="10"/>
    </row>
    <row r="637" spans="25:25" ht="15" x14ac:dyDescent="0.25">
      <c r="Y637" s="10"/>
    </row>
    <row r="638" spans="25:25" ht="15" x14ac:dyDescent="0.25">
      <c r="Y638" s="10"/>
    </row>
    <row r="639" spans="25:25" ht="15" x14ac:dyDescent="0.25">
      <c r="Y639" s="10"/>
    </row>
    <row r="640" spans="25:25" ht="15" x14ac:dyDescent="0.25">
      <c r="Y640" s="10"/>
    </row>
    <row r="641" spans="25:25" ht="15" x14ac:dyDescent="0.25">
      <c r="Y641" s="10"/>
    </row>
    <row r="642" spans="25:25" ht="15" x14ac:dyDescent="0.25">
      <c r="Y642" s="10"/>
    </row>
    <row r="643" spans="25:25" ht="15" x14ac:dyDescent="0.25">
      <c r="Y643" s="10"/>
    </row>
    <row r="644" spans="25:25" ht="15" x14ac:dyDescent="0.25">
      <c r="Y644" s="10"/>
    </row>
    <row r="645" spans="25:25" ht="15" x14ac:dyDescent="0.25">
      <c r="Y645" s="10"/>
    </row>
    <row r="646" spans="25:25" ht="15" x14ac:dyDescent="0.25">
      <c r="Y646" s="10"/>
    </row>
    <row r="647" spans="25:25" ht="15" x14ac:dyDescent="0.25">
      <c r="Y647" s="10"/>
    </row>
    <row r="648" spans="25:25" ht="15" x14ac:dyDescent="0.25">
      <c r="Y648" s="10"/>
    </row>
    <row r="649" spans="25:25" ht="15" x14ac:dyDescent="0.25">
      <c r="Y649" s="10"/>
    </row>
    <row r="650" spans="25:25" ht="15" x14ac:dyDescent="0.25">
      <c r="Y650" s="10"/>
    </row>
    <row r="651" spans="25:25" ht="15" x14ac:dyDescent="0.25">
      <c r="Y651" s="10"/>
    </row>
    <row r="652" spans="25:25" ht="15" x14ac:dyDescent="0.25">
      <c r="Y652" s="10"/>
    </row>
    <row r="653" spans="25:25" ht="15" x14ac:dyDescent="0.25">
      <c r="Y653" s="10"/>
    </row>
    <row r="654" spans="25:25" ht="15" x14ac:dyDescent="0.25">
      <c r="Y654" s="10"/>
    </row>
    <row r="655" spans="25:25" ht="15" x14ac:dyDescent="0.25">
      <c r="Y655" s="10"/>
    </row>
    <row r="656" spans="25:25" ht="15" x14ac:dyDescent="0.25">
      <c r="Y656" s="10"/>
    </row>
    <row r="657" spans="25:25" ht="15" x14ac:dyDescent="0.25">
      <c r="Y657" s="10"/>
    </row>
    <row r="658" spans="25:25" ht="15" x14ac:dyDescent="0.25">
      <c r="Y658" s="10"/>
    </row>
    <row r="659" spans="25:25" ht="15" x14ac:dyDescent="0.25">
      <c r="Y659" s="10"/>
    </row>
    <row r="660" spans="25:25" ht="15" x14ac:dyDescent="0.25">
      <c r="Y660" s="10"/>
    </row>
    <row r="661" spans="25:25" ht="15" x14ac:dyDescent="0.25">
      <c r="Y661" s="10"/>
    </row>
    <row r="662" spans="25:25" ht="15" x14ac:dyDescent="0.25">
      <c r="Y662" s="10"/>
    </row>
    <row r="663" spans="25:25" ht="15" x14ac:dyDescent="0.25">
      <c r="Y663" s="10"/>
    </row>
    <row r="664" spans="25:25" ht="15" x14ac:dyDescent="0.25">
      <c r="Y664" s="10"/>
    </row>
    <row r="665" spans="25:25" ht="15" x14ac:dyDescent="0.25">
      <c r="Y665" s="10"/>
    </row>
    <row r="666" spans="25:25" ht="15" x14ac:dyDescent="0.25">
      <c r="Y666" s="10"/>
    </row>
    <row r="667" spans="25:25" ht="15" x14ac:dyDescent="0.25">
      <c r="Y667" s="10"/>
    </row>
    <row r="668" spans="25:25" ht="15" x14ac:dyDescent="0.25">
      <c r="Y668" s="10"/>
    </row>
    <row r="669" spans="25:25" ht="15" x14ac:dyDescent="0.25">
      <c r="Y669" s="10"/>
    </row>
    <row r="670" spans="25:25" ht="15" x14ac:dyDescent="0.25">
      <c r="Y670" s="10"/>
    </row>
    <row r="671" spans="25:25" ht="15" x14ac:dyDescent="0.25">
      <c r="Y671" s="10"/>
    </row>
    <row r="672" spans="25:25" ht="15" x14ac:dyDescent="0.25">
      <c r="Y672" s="10"/>
    </row>
    <row r="673" spans="25:25" ht="15" x14ac:dyDescent="0.25">
      <c r="Y673" s="10"/>
    </row>
    <row r="674" spans="25:25" ht="15" x14ac:dyDescent="0.25">
      <c r="Y674" s="10"/>
    </row>
    <row r="675" spans="25:25" ht="15" x14ac:dyDescent="0.25">
      <c r="Y675" s="10"/>
    </row>
    <row r="676" spans="25:25" ht="15" x14ac:dyDescent="0.25">
      <c r="Y676" s="10"/>
    </row>
    <row r="677" spans="25:25" ht="15" x14ac:dyDescent="0.25">
      <c r="Y677" s="10"/>
    </row>
    <row r="678" spans="25:25" ht="15" x14ac:dyDescent="0.25">
      <c r="Y678" s="10"/>
    </row>
    <row r="679" spans="25:25" ht="15" x14ac:dyDescent="0.25">
      <c r="Y679" s="10"/>
    </row>
    <row r="680" spans="25:25" ht="15" x14ac:dyDescent="0.25">
      <c r="Y680" s="10"/>
    </row>
    <row r="681" spans="25:25" ht="15" x14ac:dyDescent="0.25">
      <c r="Y681" s="10"/>
    </row>
    <row r="682" spans="25:25" ht="15" x14ac:dyDescent="0.25">
      <c r="Y682" s="10"/>
    </row>
    <row r="683" spans="25:25" ht="15" x14ac:dyDescent="0.25">
      <c r="Y683" s="10"/>
    </row>
    <row r="684" spans="25:25" ht="15" x14ac:dyDescent="0.25">
      <c r="Y684" s="10"/>
    </row>
    <row r="685" spans="25:25" ht="15" x14ac:dyDescent="0.25">
      <c r="Y685" s="10"/>
    </row>
    <row r="686" spans="25:25" ht="15" x14ac:dyDescent="0.25">
      <c r="Y686" s="10"/>
    </row>
    <row r="687" spans="25:25" ht="15" x14ac:dyDescent="0.25">
      <c r="Y687" s="10"/>
    </row>
    <row r="688" spans="25:25" ht="15" x14ac:dyDescent="0.25">
      <c r="Y688" s="10"/>
    </row>
    <row r="689" spans="25:25" ht="15" x14ac:dyDescent="0.25">
      <c r="Y689" s="10"/>
    </row>
    <row r="690" spans="25:25" ht="15" x14ac:dyDescent="0.25">
      <c r="Y690" s="10"/>
    </row>
    <row r="691" spans="25:25" ht="15" x14ac:dyDescent="0.25">
      <c r="Y691" s="10"/>
    </row>
    <row r="692" spans="25:25" ht="15" x14ac:dyDescent="0.25">
      <c r="Y692" s="10"/>
    </row>
    <row r="693" spans="25:25" ht="15" x14ac:dyDescent="0.25">
      <c r="Y693" s="10"/>
    </row>
    <row r="694" spans="25:25" ht="15" x14ac:dyDescent="0.25">
      <c r="Y694" s="10"/>
    </row>
    <row r="695" spans="25:25" ht="15" x14ac:dyDescent="0.25">
      <c r="Y695" s="10"/>
    </row>
    <row r="696" spans="25:25" ht="15" x14ac:dyDescent="0.25">
      <c r="Y696" s="10"/>
    </row>
    <row r="697" spans="25:25" ht="15" x14ac:dyDescent="0.25">
      <c r="Y697" s="10"/>
    </row>
    <row r="698" spans="25:25" ht="15" x14ac:dyDescent="0.25">
      <c r="Y698" s="10"/>
    </row>
    <row r="699" spans="25:25" ht="15" x14ac:dyDescent="0.25">
      <c r="Y699" s="10"/>
    </row>
    <row r="700" spans="25:25" ht="15" x14ac:dyDescent="0.25">
      <c r="Y700" s="10"/>
    </row>
    <row r="701" spans="25:25" ht="15" x14ac:dyDescent="0.25">
      <c r="Y701" s="10"/>
    </row>
    <row r="702" spans="25:25" ht="15" x14ac:dyDescent="0.25">
      <c r="Y702" s="10"/>
    </row>
    <row r="703" spans="25:25" ht="15" x14ac:dyDescent="0.25">
      <c r="Y703" s="10"/>
    </row>
    <row r="704" spans="25:25" ht="15" x14ac:dyDescent="0.25">
      <c r="Y704" s="10"/>
    </row>
    <row r="705" spans="25:25" ht="15" x14ac:dyDescent="0.25">
      <c r="Y705" s="10"/>
    </row>
    <row r="706" spans="25:25" ht="15" x14ac:dyDescent="0.25">
      <c r="Y706" s="10"/>
    </row>
    <row r="707" spans="25:25" ht="15" x14ac:dyDescent="0.25">
      <c r="Y707" s="10"/>
    </row>
    <row r="708" spans="25:25" ht="15" x14ac:dyDescent="0.25">
      <c r="Y708" s="10"/>
    </row>
    <row r="709" spans="25:25" ht="15" x14ac:dyDescent="0.25">
      <c r="Y709" s="10"/>
    </row>
    <row r="710" spans="25:25" ht="15" x14ac:dyDescent="0.25">
      <c r="Y710" s="10"/>
    </row>
    <row r="711" spans="25:25" ht="15" x14ac:dyDescent="0.25">
      <c r="Y711" s="10"/>
    </row>
    <row r="712" spans="25:25" ht="15" x14ac:dyDescent="0.25">
      <c r="Y712" s="10"/>
    </row>
    <row r="713" spans="25:25" ht="15" x14ac:dyDescent="0.25">
      <c r="Y713" s="10"/>
    </row>
    <row r="714" spans="25:25" ht="15" x14ac:dyDescent="0.25">
      <c r="Y714" s="10"/>
    </row>
    <row r="715" spans="25:25" ht="15" x14ac:dyDescent="0.25">
      <c r="Y715" s="10"/>
    </row>
    <row r="716" spans="25:25" ht="15" x14ac:dyDescent="0.25">
      <c r="Y716" s="10"/>
    </row>
    <row r="717" spans="25:25" ht="15" x14ac:dyDescent="0.25">
      <c r="Y717" s="10"/>
    </row>
    <row r="718" spans="25:25" ht="15" x14ac:dyDescent="0.25">
      <c r="Y718" s="10"/>
    </row>
    <row r="719" spans="25:25" ht="15" x14ac:dyDescent="0.25">
      <c r="Y719" s="10"/>
    </row>
    <row r="720" spans="25:25" ht="15" x14ac:dyDescent="0.25">
      <c r="Y720" s="10"/>
    </row>
    <row r="721" spans="25:25" ht="15" x14ac:dyDescent="0.25">
      <c r="Y721" s="10"/>
    </row>
    <row r="722" spans="25:25" ht="15" x14ac:dyDescent="0.25">
      <c r="Y722" s="10"/>
    </row>
    <row r="723" spans="25:25" ht="15" x14ac:dyDescent="0.25">
      <c r="Y723" s="10"/>
    </row>
    <row r="724" spans="25:25" ht="15" x14ac:dyDescent="0.25">
      <c r="Y724" s="10"/>
    </row>
    <row r="725" spans="25:25" ht="15" x14ac:dyDescent="0.25">
      <c r="Y725" s="10"/>
    </row>
    <row r="726" spans="25:25" ht="15" x14ac:dyDescent="0.25">
      <c r="Y726" s="10"/>
    </row>
    <row r="727" spans="25:25" ht="15" x14ac:dyDescent="0.25">
      <c r="Y727" s="10"/>
    </row>
    <row r="728" spans="25:25" ht="15" x14ac:dyDescent="0.25">
      <c r="Y728" s="10"/>
    </row>
    <row r="729" spans="25:25" ht="15" x14ac:dyDescent="0.25">
      <c r="Y729" s="10"/>
    </row>
    <row r="730" spans="25:25" ht="15" x14ac:dyDescent="0.25">
      <c r="Y730" s="10"/>
    </row>
    <row r="731" spans="25:25" ht="15" x14ac:dyDescent="0.25">
      <c r="Y731" s="10"/>
    </row>
    <row r="732" spans="25:25" ht="15" x14ac:dyDescent="0.25">
      <c r="Y732" s="10"/>
    </row>
    <row r="733" spans="25:25" ht="15" x14ac:dyDescent="0.25">
      <c r="Y733" s="10"/>
    </row>
    <row r="734" spans="25:25" ht="15" x14ac:dyDescent="0.25">
      <c r="Y734" s="10"/>
    </row>
    <row r="735" spans="25:25" ht="15" x14ac:dyDescent="0.25">
      <c r="Y735" s="10"/>
    </row>
    <row r="736" spans="25:25" ht="15" x14ac:dyDescent="0.25">
      <c r="Y736" s="10"/>
    </row>
    <row r="737" spans="25:25" ht="15" x14ac:dyDescent="0.25">
      <c r="Y737" s="10"/>
    </row>
    <row r="738" spans="25:25" ht="15" x14ac:dyDescent="0.25">
      <c r="Y738" s="10"/>
    </row>
    <row r="739" spans="25:25" ht="15" x14ac:dyDescent="0.25">
      <c r="Y739" s="10"/>
    </row>
    <row r="740" spans="25:25" ht="15" x14ac:dyDescent="0.25">
      <c r="Y740" s="10"/>
    </row>
    <row r="741" spans="25:25" ht="15" x14ac:dyDescent="0.25">
      <c r="Y741" s="10"/>
    </row>
    <row r="742" spans="25:25" ht="15" x14ac:dyDescent="0.25">
      <c r="Y742" s="10"/>
    </row>
    <row r="743" spans="25:25" ht="15" x14ac:dyDescent="0.25">
      <c r="Y743" s="10"/>
    </row>
    <row r="744" spans="25:25" ht="15" x14ac:dyDescent="0.25">
      <c r="Y744" s="10"/>
    </row>
    <row r="745" spans="25:25" ht="15" x14ac:dyDescent="0.25">
      <c r="Y745" s="10"/>
    </row>
    <row r="746" spans="25:25" ht="15" x14ac:dyDescent="0.25">
      <c r="Y746" s="10"/>
    </row>
    <row r="747" spans="25:25" ht="15" x14ac:dyDescent="0.25">
      <c r="Y747" s="10"/>
    </row>
    <row r="748" spans="25:25" ht="15" x14ac:dyDescent="0.25">
      <c r="Y748" s="10"/>
    </row>
    <row r="749" spans="25:25" ht="15" x14ac:dyDescent="0.25">
      <c r="Y749" s="10"/>
    </row>
    <row r="750" spans="25:25" ht="15" x14ac:dyDescent="0.25">
      <c r="Y750" s="10"/>
    </row>
    <row r="751" spans="25:25" ht="15" x14ac:dyDescent="0.25">
      <c r="Y751" s="10"/>
    </row>
    <row r="752" spans="25:25" ht="15" x14ac:dyDescent="0.25">
      <c r="Y752" s="10"/>
    </row>
    <row r="753" spans="25:25" ht="15" x14ac:dyDescent="0.25">
      <c r="Y753" s="10"/>
    </row>
    <row r="754" spans="25:25" ht="15" x14ac:dyDescent="0.25">
      <c r="Y754" s="10"/>
    </row>
    <row r="755" spans="25:25" ht="15" x14ac:dyDescent="0.25">
      <c r="Y755" s="10"/>
    </row>
    <row r="756" spans="25:25" ht="15" x14ac:dyDescent="0.25">
      <c r="Y756" s="10"/>
    </row>
    <row r="757" spans="25:25" ht="15" x14ac:dyDescent="0.25">
      <c r="Y757" s="10"/>
    </row>
    <row r="758" spans="25:25" ht="15" x14ac:dyDescent="0.25">
      <c r="Y758" s="10"/>
    </row>
    <row r="759" spans="25:25" ht="15" x14ac:dyDescent="0.25">
      <c r="Y759" s="10"/>
    </row>
    <row r="760" spans="25:25" ht="15" x14ac:dyDescent="0.25">
      <c r="Y760" s="10"/>
    </row>
    <row r="761" spans="25:25" ht="15" x14ac:dyDescent="0.25">
      <c r="Y761" s="10"/>
    </row>
    <row r="762" spans="25:25" ht="15" x14ac:dyDescent="0.25">
      <c r="Y762" s="10"/>
    </row>
    <row r="763" spans="25:25" ht="15" x14ac:dyDescent="0.25">
      <c r="Y763" s="10"/>
    </row>
    <row r="764" spans="25:25" ht="15" x14ac:dyDescent="0.25">
      <c r="Y764" s="10"/>
    </row>
    <row r="765" spans="25:25" ht="15" x14ac:dyDescent="0.25">
      <c r="Y765" s="10"/>
    </row>
    <row r="766" spans="25:25" ht="15" x14ac:dyDescent="0.25">
      <c r="Y766" s="10"/>
    </row>
    <row r="767" spans="25:25" ht="15" x14ac:dyDescent="0.25">
      <c r="Y767" s="10"/>
    </row>
    <row r="768" spans="25:25" ht="15" x14ac:dyDescent="0.25">
      <c r="Y768" s="10"/>
    </row>
    <row r="769" spans="25:25" ht="15" x14ac:dyDescent="0.25">
      <c r="Y769" s="10"/>
    </row>
    <row r="770" spans="25:25" ht="15" x14ac:dyDescent="0.25">
      <c r="Y770" s="10"/>
    </row>
    <row r="771" spans="25:25" ht="15" x14ac:dyDescent="0.25">
      <c r="Y771" s="10"/>
    </row>
    <row r="772" spans="25:25" ht="15" x14ac:dyDescent="0.25">
      <c r="Y772" s="10"/>
    </row>
    <row r="773" spans="25:25" ht="15" x14ac:dyDescent="0.25">
      <c r="Y773" s="10"/>
    </row>
    <row r="774" spans="25:25" ht="15" x14ac:dyDescent="0.25">
      <c r="Y774" s="10"/>
    </row>
    <row r="775" spans="25:25" ht="15" x14ac:dyDescent="0.25">
      <c r="Y775" s="10"/>
    </row>
    <row r="776" spans="25:25" ht="15" x14ac:dyDescent="0.25">
      <c r="Y776" s="10"/>
    </row>
    <row r="777" spans="25:25" ht="15" x14ac:dyDescent="0.25">
      <c r="Y777" s="10"/>
    </row>
    <row r="778" spans="25:25" ht="15" x14ac:dyDescent="0.25">
      <c r="Y778" s="10"/>
    </row>
    <row r="779" spans="25:25" ht="15" x14ac:dyDescent="0.25">
      <c r="Y779" s="10"/>
    </row>
    <row r="780" spans="25:25" ht="15" x14ac:dyDescent="0.25">
      <c r="Y780" s="10"/>
    </row>
    <row r="781" spans="25:25" ht="15" x14ac:dyDescent="0.25">
      <c r="Y781" s="10"/>
    </row>
    <row r="782" spans="25:25" ht="15" x14ac:dyDescent="0.25">
      <c r="Y782" s="10"/>
    </row>
    <row r="783" spans="25:25" ht="15" x14ac:dyDescent="0.25">
      <c r="Y783" s="10"/>
    </row>
    <row r="784" spans="25:25" ht="15" x14ac:dyDescent="0.25">
      <c r="Y784" s="10"/>
    </row>
    <row r="785" spans="25:25" ht="15" x14ac:dyDescent="0.25">
      <c r="Y785" s="10"/>
    </row>
    <row r="786" spans="25:25" ht="15" x14ac:dyDescent="0.25">
      <c r="Y786" s="10"/>
    </row>
    <row r="787" spans="25:25" ht="15" x14ac:dyDescent="0.25">
      <c r="Y787" s="10"/>
    </row>
    <row r="788" spans="25:25" ht="15" x14ac:dyDescent="0.25">
      <c r="Y788" s="10"/>
    </row>
    <row r="789" spans="25:25" ht="15" x14ac:dyDescent="0.25">
      <c r="Y789" s="10"/>
    </row>
    <row r="790" spans="25:25" ht="15" x14ac:dyDescent="0.25">
      <c r="Y790" s="10"/>
    </row>
    <row r="791" spans="25:25" ht="15" x14ac:dyDescent="0.25">
      <c r="Y791" s="10"/>
    </row>
    <row r="792" spans="25:25" ht="15" x14ac:dyDescent="0.25">
      <c r="Y792" s="10"/>
    </row>
    <row r="793" spans="25:25" ht="15" x14ac:dyDescent="0.25">
      <c r="Y793" s="10"/>
    </row>
    <row r="794" spans="25:25" ht="15" x14ac:dyDescent="0.25">
      <c r="Y794" s="10"/>
    </row>
    <row r="795" spans="25:25" ht="15" x14ac:dyDescent="0.25">
      <c r="Y795" s="10"/>
    </row>
    <row r="796" spans="25:25" ht="15" x14ac:dyDescent="0.25">
      <c r="Y796" s="10"/>
    </row>
    <row r="797" spans="25:25" ht="15" x14ac:dyDescent="0.25">
      <c r="Y797" s="10"/>
    </row>
    <row r="798" spans="25:25" ht="15" x14ac:dyDescent="0.25">
      <c r="Y798" s="10"/>
    </row>
    <row r="799" spans="25:25" ht="15" x14ac:dyDescent="0.25">
      <c r="Y799" s="10"/>
    </row>
    <row r="800" spans="25:25" ht="15" x14ac:dyDescent="0.25">
      <c r="Y800" s="10"/>
    </row>
    <row r="801" spans="25:25" ht="15" x14ac:dyDescent="0.25">
      <c r="Y801" s="10"/>
    </row>
    <row r="802" spans="25:25" ht="15" x14ac:dyDescent="0.25">
      <c r="Y802" s="10"/>
    </row>
    <row r="803" spans="25:25" ht="15" x14ac:dyDescent="0.25">
      <c r="Y803" s="10"/>
    </row>
    <row r="804" spans="25:25" ht="15" x14ac:dyDescent="0.25">
      <c r="Y804" s="10"/>
    </row>
    <row r="805" spans="25:25" ht="15" x14ac:dyDescent="0.25">
      <c r="Y805" s="10"/>
    </row>
    <row r="806" spans="25:25" ht="15" x14ac:dyDescent="0.25">
      <c r="Y806" s="10"/>
    </row>
    <row r="807" spans="25:25" ht="15" x14ac:dyDescent="0.25">
      <c r="Y807" s="10"/>
    </row>
    <row r="808" spans="25:25" ht="15" x14ac:dyDescent="0.25">
      <c r="Y808" s="10"/>
    </row>
    <row r="809" spans="25:25" ht="15" x14ac:dyDescent="0.25">
      <c r="Y809" s="10"/>
    </row>
    <row r="810" spans="25:25" ht="15" x14ac:dyDescent="0.25">
      <c r="Y810" s="10"/>
    </row>
    <row r="811" spans="25:25" ht="15" x14ac:dyDescent="0.25">
      <c r="Y811" s="10"/>
    </row>
    <row r="812" spans="25:25" ht="15" x14ac:dyDescent="0.25">
      <c r="Y812" s="10"/>
    </row>
    <row r="813" spans="25:25" ht="15" x14ac:dyDescent="0.25">
      <c r="Y813" s="10"/>
    </row>
    <row r="814" spans="25:25" ht="15" x14ac:dyDescent="0.25">
      <c r="Y814" s="10"/>
    </row>
    <row r="815" spans="25:25" ht="15" x14ac:dyDescent="0.25">
      <c r="Y815" s="10"/>
    </row>
    <row r="816" spans="25:25" ht="15" x14ac:dyDescent="0.25">
      <c r="Y816" s="10"/>
    </row>
  </sheetData>
  <dataConsolidate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Informe 1</vt:lpstr>
      <vt:lpstr>Informe 2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2019-09-26T13:22:37Z</dcterms:created>
  <dcterms:modified xsi:type="dcterms:W3CDTF">2020-04-28T15:28:31Z</dcterms:modified>
</cp:coreProperties>
</file>