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Rafa C\IART23\Cuadros\"/>
    </mc:Choice>
  </mc:AlternateContent>
  <bookViews>
    <workbookView xWindow="0" yWindow="0" windowWidth="28800" windowHeight="11175"/>
  </bookViews>
  <sheets>
    <sheet name="3.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AMO_UniqueIdentifier" hidden="1">"'9776a561-18a2-42db-908c-2c29cf60a2ff'"</definedName>
    <definedName name="_Regression_Out" localSheetId="0" hidden="1">[1]Hoja1!#REF!</definedName>
    <definedName name="_Regression_Out" hidden="1">[1]Hoja1!#REF!</definedName>
    <definedName name="_so1" hidden="1">"'ee3a7291-3156-4ad4-b91b-d88d177c3125'"</definedName>
    <definedName name="a" localSheetId="0" hidden="1">[1]Hoja1!#REF!</definedName>
    <definedName name="a" hidden="1">[1]Hoja1!#REF!</definedName>
    <definedName name="Años">'[2]Cuadro 1.1'!$O$98:$O$122</definedName>
    <definedName name="Años_datos">#REF!</definedName>
    <definedName name="Años_homogeneizaciones">'[2]Cuadro 3.1'!$L$71:$L$71</definedName>
    <definedName name="Años_homogeneos">'[2]Ingresos homogéneos (ajustes)'!$A$7:$A$30</definedName>
    <definedName name="_xlnm.Print_Area" localSheetId="0">'3.1'!$B$1:$BI$63</definedName>
    <definedName name="_xlnm.Print_Area">#REF!</definedName>
    <definedName name="_xlnm.Database" localSheetId="0">#REF!</definedName>
    <definedName name="_xlnm.Database">#REF!</definedName>
    <definedName name="cc" hidden="1">[1]Hoja1!#REF!</definedName>
    <definedName name="_xlnm.Criteria" localSheetId="0">#REF!</definedName>
    <definedName name="_xlnm.Criteria">#REF!</definedName>
    <definedName name="d" localSheetId="0">#REF!</definedName>
    <definedName name="d">#REF!</definedName>
    <definedName name="Datos_periodo">#REF!</definedName>
    <definedName name="dddddf">'[4]cuadro 2.3'!$B$1:$W$57</definedName>
    <definedName name="DOS" localSheetId="0">#REF!</definedName>
    <definedName name="DOS">#REF!</definedName>
    <definedName name="ee" hidden="1">[1]Hoja1!#REF!</definedName>
    <definedName name="est2d99">'[5]#¡REF'!$B$5:$IV$1138</definedName>
    <definedName name="est2dap">'[5]#¡REF'!$B$5:$FL$1138</definedName>
    <definedName name="est2i99">'[5]#¡REF'!$B$5:$IV$1138</definedName>
    <definedName name="GGG">'[4]cuadro 2.3'!$B$1:$W$57</definedName>
    <definedName name="GGGG">'[4]cuadro 2.3'!$B$1:$W$57</definedName>
    <definedName name="Homogeneos_IIEE">'[2]Ingresos homogéneos (ajustes)'!$Z$7:$Z$30</definedName>
    <definedName name="Homogeneos_IIEE_ajustes_otros">'[2]Ingresos homogéneos (ajustes)'!$Y$7:$Y$30</definedName>
    <definedName name="Homogeneos_IIEE_ajustes_tabaco_PVN">'[2]Ingresos homogéneos (ajustes)'!$X$7:$X$30</definedName>
    <definedName name="Homogeneos_IIEE_ajustes_total">'[2]Ingresos homogéneos (ajustes)'!$W$7:$W$30</definedName>
    <definedName name="Homogeneos_ingresos_totales">'[2]Ingresos homogéneos (ajustes)'!$E$7:$E$30</definedName>
    <definedName name="Homogeneos_IRPF">'[2]Ingresos homogéneos (ajustes)'!$K$7:$K$30</definedName>
    <definedName name="Homogeneos_IRPF_ajustes_otros">'[2]Ingresos homogéneos (ajustes)'!$J$7:$J$30</definedName>
    <definedName name="Homogeneos_IRPF_ajustes_retenc_trabajo_AAPP">'[2]Ingresos homogéneos (ajustes)'!$I$7:$I$30</definedName>
    <definedName name="Homogeneos_IRPF_ajustes_ritmo_devoluc">'[2]Ingresos homogéneos (ajustes)'!$H$7:$H$30</definedName>
    <definedName name="Homogeneos_IRPF_ajustes_total">'[2]Ingresos homogéneos (ajustes)'!$G$7:$G$30</definedName>
    <definedName name="Homogeneos_IS">'[2]Ingresos homogéneos (ajustes)'!$P$7:$P$30</definedName>
    <definedName name="Homogeneos_IS_ajustes_otros">'[2]Ingresos homogéneos (ajustes)'!$O$7:$O$30</definedName>
    <definedName name="Homogeneos_IS_ajustes_ritmo_devoluciones">'[2]Ingresos homogéneos (ajustes)'!$N$7:$N$30</definedName>
    <definedName name="Homogeneos_IS_ajustes_total">'[2]Ingresos homogéneos (ajustes)'!$M$7:$M$30</definedName>
    <definedName name="Homogeneos_IVA">'[2]Ingresos homogéneos (ajustes)'!$U$7:$U$30</definedName>
    <definedName name="Homogeneos_IVA_ajustes_otros">'[2]Ingresos homogéneos (ajustes)'!$T$7:$T$30</definedName>
    <definedName name="Homogeneos_IVA_ajustes_ritmo_devoluciones">'[2]Ingresos homogéneos (ajustes)'!$S$7:$S$30</definedName>
    <definedName name="Homogeneos_IVA_ajustes_total">'[2]Ingresos homogéneos (ajustes)'!$R$7:$R$30</definedName>
    <definedName name="Homogeneos_resto_ingresos">'[2]Ingresos homogéneos (ajustes)'!$AE$7:$AE$30</definedName>
    <definedName name="Homogeneos_resto_ingresos_ajustes_otros">'[2]Ingresos homogéneos (ajustes)'!$AD$7:$AD$30</definedName>
    <definedName name="Homogeneos_resto_ingresos_ajustes_tasa_radieolectr">'[2]Ingresos homogéneos (ajustes)'!$AC$7:$AC$30</definedName>
    <definedName name="Homogeneos_resto_ingresos_ajustes_total">'[2]Ingresos homogéneos (ajustes)'!$AB$7:$AB$30</definedName>
    <definedName name="IDB">#REF!</definedName>
    <definedName name="IDN">#REF!</definedName>
    <definedName name="IIEE_AATT_alcoholes">#REF!</definedName>
    <definedName name="IIEE_AATT_cerveza">#REF!</definedName>
    <definedName name="IIEE_AATT_electricidad">#REF!</definedName>
    <definedName name="IIEE_AATT_hidrocarburos">#REF!</definedName>
    <definedName name="IIEE_AATT_prod_intermedios">#REF!</definedName>
    <definedName name="IIEE_AATT_tabaco">#REF!</definedName>
    <definedName name="IIEE_AATT_total">#REF!</definedName>
    <definedName name="IIEE_bruto_alcohol">#REF!</definedName>
    <definedName name="IIEE_bruto_carbon">#REF!</definedName>
    <definedName name="IIEE_bruto_cerveza">#REF!</definedName>
    <definedName name="IIEE_bruto_electricidad">#REF!</definedName>
    <definedName name="IIEE_bruto_hidrocarburos">#REF!</definedName>
    <definedName name="IIEE_bruto_prod_intermedios">#REF!</definedName>
    <definedName name="IIEE_bruto_tabaco">#REF!</definedName>
    <definedName name="IIEE_bruto_total">#REF!</definedName>
    <definedName name="IIEE_bruto_transporte">#REF!</definedName>
    <definedName name="IIEE_CCAA_alcohol">#REF!</definedName>
    <definedName name="IIEE_CCAA_cerveza">#REF!</definedName>
    <definedName name="IIEE_CCAA_electricidad">#REF!</definedName>
    <definedName name="IIEE_CCAA_hidrocarburos">#REF!</definedName>
    <definedName name="IIEE_CCAA_prod_intermedios">#REF!</definedName>
    <definedName name="IIEE_CCAA_tabaco">#REF!</definedName>
    <definedName name="IIEE_CCAA_total">#REF!</definedName>
    <definedName name="IIEE_CCLL_alcohol">#REF!</definedName>
    <definedName name="IIEE_CCLL_cerveza">#REF!</definedName>
    <definedName name="IIEE_CCLL_hidrocarburos">#REF!</definedName>
    <definedName name="IIEE_CCLL_prod_intermedios">#REF!</definedName>
    <definedName name="IIEE_CCLL_tabaco">#REF!</definedName>
    <definedName name="IIEE_CCLL_total">#REF!</definedName>
    <definedName name="IIEE_devoluciones_alcohol">#REF!</definedName>
    <definedName name="IIEE_devoluciones_carbon">#REF!</definedName>
    <definedName name="IIEE_devoluciones_cerveza">#REF!</definedName>
    <definedName name="IIEE_devoluciones_electricidad">#REF!</definedName>
    <definedName name="IIEE_devoluciones_hidrocarburos">#REF!</definedName>
    <definedName name="IIEE_devoluciones_prod_intermedios">#REF!</definedName>
    <definedName name="IIEE_devoluciones_tabaco">#REF!</definedName>
    <definedName name="IIEE_devoluciones_total">#REF!</definedName>
    <definedName name="IIEE_devoluciones_transporte">#REF!</definedName>
    <definedName name="IIEE_Estado_alcohol">#REF!</definedName>
    <definedName name="IIEE_Estado_cerveza">#REF!</definedName>
    <definedName name="IIEE_Estado_electricidad">#REF!</definedName>
    <definedName name="IIEE_Estado_hidrocarburos">#REF!</definedName>
    <definedName name="IIEE_Estado_prod_intermedios">#REF!</definedName>
    <definedName name="IIEE_Estado_tabaco">#REF!</definedName>
    <definedName name="IIEE_Estado_total">#REF!</definedName>
    <definedName name="IIEE_neto_alcohol">#REF!</definedName>
    <definedName name="IIEE_neto_carbon">#REF!</definedName>
    <definedName name="IIEE_neto_cerveza">#REF!</definedName>
    <definedName name="IIEE_neto_electricidad">#REF!</definedName>
    <definedName name="IIEE_neto_hidrocarburos">#REF!</definedName>
    <definedName name="IIEE_neto_prod_intermedios">#REF!</definedName>
    <definedName name="IIEE_neto_tabaco">#REF!</definedName>
    <definedName name="IIEE_neto_total">#REF!</definedName>
    <definedName name="IIEE_neto_transporte">#REF!</definedName>
    <definedName name="IIEE_series">#REF!</definedName>
    <definedName name="Indice" localSheetId="0">#REF!</definedName>
    <definedName name="Indice">#REF!</definedName>
    <definedName name="Ingresos_netos_totales">#REF!</definedName>
    <definedName name="Ingresos_totales_AATT">#REF!</definedName>
    <definedName name="Ingresos_totales_brutos">#REF!</definedName>
    <definedName name="Ingresos_totales_CCAA">#REF!</definedName>
    <definedName name="Ingresos_totales_CCLL">#REF!</definedName>
    <definedName name="Ingresos_totales_devoluciones">#REF!</definedName>
    <definedName name="Ingresos_totales_Estado">#REF!</definedName>
    <definedName name="Ingresos_tributarios_totales_series">#REF!</definedName>
    <definedName name="Inicio6" localSheetId="0">'[6]INGRESOS TRIBUTARIOS (detalle)'!#REF!</definedName>
    <definedName name="Inicio6">'[6]INGRESOS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IRNR_bruto">#REF!</definedName>
    <definedName name="IRNR_devoluciones">#REF!</definedName>
    <definedName name="IRNR_neto">#REF!</definedName>
    <definedName name="IRNR_pagos_fraccionados">#REF!</definedName>
    <definedName name="IRNR_RDA_actas_otros">#REF!</definedName>
    <definedName name="IRNR_retenc_ingresos_a_cuenta">#REF!</definedName>
    <definedName name="IRNR_series">#REF!</definedName>
    <definedName name="IRPF_AATT">#REF!</definedName>
    <definedName name="IRPF_arrendamientos">#REF!</definedName>
    <definedName name="IRPF_Asig_Iglesia">#REF!</definedName>
    <definedName name="IRPF_bruto">#REF!</definedName>
    <definedName name="IRPF_campaña_bruto">#REF!</definedName>
    <definedName name="IRPF_capital_mobiliario">#REF!</definedName>
    <definedName name="IRPF_CCAA">#REF!</definedName>
    <definedName name="IRPF_CCLL">#REF!</definedName>
    <definedName name="IRPF_devoluciones_liquidac_Admon">#REF!</definedName>
    <definedName name="IRPF_devoluciones_otras">#REF!</definedName>
    <definedName name="IRPF_devoluciones_RDeclaracAnual">#REF!</definedName>
    <definedName name="IRPF_devoluciones_Tesoro">#REF!</definedName>
    <definedName name="IRPF_devoluciones_total">#REF!</definedName>
    <definedName name="IRPF_Estado">#REF!</definedName>
    <definedName name="IRPF_fondos_inversión">#REF!</definedName>
    <definedName name="IRPF_Grav_loterías">#REF!</definedName>
    <definedName name="IRPF_Liq_Admon_bruto">#REF!</definedName>
    <definedName name="IRPF_LiqAdmon_neto">#REF!</definedName>
    <definedName name="IRPF_neto_total">#REF!</definedName>
    <definedName name="IRPF_Otros_ingresos_brutos">#REF!</definedName>
    <definedName name="IRPF_otros_ingresos_neto">#REF!</definedName>
    <definedName name="IRPF_pagos_fraccionados">#REF!</definedName>
    <definedName name="IRPF_RDA_resto">#REF!</definedName>
    <definedName name="IRPF_RDeclaracAnual_bruto">#REF!</definedName>
    <definedName name="IRPF_RDeclaracAnual_neto">#REF!</definedName>
    <definedName name="IRPF_series">#REF!</definedName>
    <definedName name="IRPF_trabajo_AAPP">#REF!</definedName>
    <definedName name="IRPF_trabajo_bruto">#REF!</definedName>
    <definedName name="IRPF_trabajo_GE">#REF!</definedName>
    <definedName name="IRPF_trabajo_neto">#REF!</definedName>
    <definedName name="IRPF_trabajo_Pymes">#REF!</definedName>
    <definedName name="IS_arrendamientos">#REF!</definedName>
    <definedName name="IS_bruto">#REF!</definedName>
    <definedName name="IS_bruto_pagos_fraccionados">#REF!</definedName>
    <definedName name="IS_bruto_RDeclaracAnual">#REF!</definedName>
    <definedName name="IS_capital_mobiliario">#REF!</definedName>
    <definedName name="IS_devoluciones">#REF!</definedName>
    <definedName name="IS_devoluciones_liq_Admon">#REF!</definedName>
    <definedName name="IS_devoluciones_otras">#REF!</definedName>
    <definedName name="IS_devoluciones_RDA">#REF!</definedName>
    <definedName name="IS_devoluciones_Tesoro">#REF!</definedName>
    <definedName name="IS_devoluciones_total">#REF!</definedName>
    <definedName name="IS_fondos_inversión">#REF!</definedName>
    <definedName name="IS_Gravamen_loterias">#REF!</definedName>
    <definedName name="IS_liq_Admon_neto">#REF!</definedName>
    <definedName name="IS_LiquidacAdmon_bruto">#REF!</definedName>
    <definedName name="IS_neto_total">#REF!</definedName>
    <definedName name="IS_otros_ingresos_bruto">#REF!</definedName>
    <definedName name="IS_otros_ingresos_neto">#REF!</definedName>
    <definedName name="IS_pagos_fracc_grandes_empresas_no_grupos">#REF!</definedName>
    <definedName name="IS_pagos_fracc_grupos_consolidados">#REF!</definedName>
    <definedName name="IS_pagos_fracc_pymes">#REF!</definedName>
    <definedName name="IS_pagos_fraccionados">#REF!</definedName>
    <definedName name="IS_RDA_grandes_empresas_no_grupos">#REF!</definedName>
    <definedName name="IS_RDA_grupos_consolidados">#REF!</definedName>
    <definedName name="IS_RDA_neto">#REF!</definedName>
    <definedName name="IS_RDA_pymes">#REF!</definedName>
    <definedName name="IS_RDA_resto">#REF!</definedName>
    <definedName name="IS_series">#REF!</definedName>
    <definedName name="IVA_AATT">#REF!</definedName>
    <definedName name="IVA_bruto">#REF!</definedName>
    <definedName name="IVA_bruto_otros_ingresos">#REF!</definedName>
    <definedName name="IVA_CCAA">#REF!</definedName>
    <definedName name="IVA_CCLL">#REF!</definedName>
    <definedName name="IVA_devoluciones_ajustesNavarra">#REF!</definedName>
    <definedName name="IVA_devoluciones_AjustesPV">#REF!</definedName>
    <definedName name="IVA_devoluciones_anuales_y_otras">#REF!</definedName>
    <definedName name="IVA_devoluciones_importaciones">#REF!</definedName>
    <definedName name="IVA_devoluciones_mensuales">#REF!</definedName>
    <definedName name="IVA_devoluciones_total">#REF!</definedName>
    <definedName name="IVA_Estado">#REF!</definedName>
    <definedName name="IVA_grandes_empresas">#REF!</definedName>
    <definedName name="IVA_importaciones_bruto">#REF!</definedName>
    <definedName name="IVA_oper_interiores_bruto">#REF!</definedName>
    <definedName name="IVA_operac_interiores_otros_ingresos">#REF!</definedName>
    <definedName name="IVA_pymes">#REF!</definedName>
    <definedName name="IVA_series">#REF!</definedName>
    <definedName name="IVA_total_neto">#REF!</definedName>
    <definedName name="Mes_datos">#REF!</definedName>
    <definedName name="Mes_homogeneos">'[2]Ingresos homogéneos (ajustes)'!$C$7:$C$30</definedName>
    <definedName name="Meses">'[2]Cuadro 1.1'!$P$98:$P$109</definedName>
    <definedName name="Periodo_homogeneos">'[2]Ingresos homogéneos (ajustes)'!$B$7:$B$30</definedName>
    <definedName name="PRIMERA" localSheetId="0">#REF!</definedName>
    <definedName name="PRIMERA">#REF!</definedName>
    <definedName name="Resto_ingresos_brutos_total">#REF!</definedName>
    <definedName name="Resto_ingresos_devoluciones_total">#REF!</definedName>
    <definedName name="Resto_ingresos_netos_canon_aguas">#REF!</definedName>
    <definedName name="Resto_ingresos_netos_fisc_ambiental_CapI">#REF!</definedName>
    <definedName name="Resto_ingresos_netos_gases_fluorados">#REF!</definedName>
    <definedName name="Resto_ingresos_netos_Imp_activ_juego">#REF!</definedName>
    <definedName name="Resto_ingresos_netos_imp_ambientales_total">#REF!</definedName>
    <definedName name="Resto_ingresos_netos_otros_CapI">#REF!</definedName>
    <definedName name="Resto_ingresos_netos_otros_CapII">#REF!</definedName>
    <definedName name="Resto_ingresos_netos_otros_CapIII">#REF!</definedName>
    <definedName name="Resto_ingresos_netos_otros_total">#REF!</definedName>
    <definedName name="Resto_ingresos_netos_primas_seguro">#REF!</definedName>
    <definedName name="Resto_ingresos_netos_tasa_radioelectr">#REF!</definedName>
    <definedName name="Resto_ingresos_netos_tasas">#REF!</definedName>
    <definedName name="Resto_ingresos_netos_total">#REF!</definedName>
    <definedName name="Resto_ingresos_netos_trafico_exterior">#REF!</definedName>
    <definedName name="Resto_ingresos_series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0" i="1" l="1"/>
  <c r="Q10" i="1"/>
  <c r="R10" i="1"/>
  <c r="AU10" i="1" s="1"/>
  <c r="S10" i="1"/>
  <c r="T10" i="1"/>
  <c r="U10" i="1"/>
  <c r="V10" i="1"/>
  <c r="AY10" i="1" s="1"/>
  <c r="W10" i="1"/>
  <c r="X10" i="1"/>
  <c r="Y10" i="1"/>
  <c r="Z10" i="1"/>
  <c r="BC10" i="1" s="1"/>
  <c r="AA10" i="1"/>
  <c r="AB10" i="1"/>
  <c r="AC10" i="1"/>
  <c r="AD10" i="1"/>
  <c r="BG10" i="1" s="1"/>
  <c r="AT10" i="1"/>
  <c r="AV10" i="1"/>
  <c r="AW10" i="1"/>
  <c r="AX10" i="1"/>
  <c r="AZ10" i="1"/>
  <c r="BA10" i="1"/>
  <c r="BB10" i="1"/>
  <c r="BD10" i="1"/>
  <c r="BE10" i="1"/>
  <c r="BF10" i="1"/>
  <c r="P45" i="1"/>
  <c r="Q45" i="1"/>
  <c r="S45" i="1"/>
  <c r="T45" i="1"/>
  <c r="U45" i="1"/>
  <c r="W45" i="1"/>
  <c r="X45" i="1"/>
  <c r="Y45" i="1"/>
  <c r="AA45" i="1"/>
  <c r="AB45" i="1"/>
  <c r="AC45" i="1"/>
  <c r="BD47" i="1"/>
  <c r="BE47" i="1"/>
  <c r="BF47" i="1"/>
  <c r="BG47" i="1"/>
  <c r="BD48" i="1"/>
  <c r="BE48" i="1"/>
  <c r="BF48" i="1"/>
  <c r="BG48" i="1"/>
  <c r="BD49" i="1"/>
  <c r="BE49" i="1"/>
  <c r="BF49" i="1"/>
  <c r="BG49" i="1"/>
  <c r="AE10" i="1" l="1"/>
  <c r="AD45" i="1"/>
  <c r="Z45" i="1"/>
  <c r="V45" i="1"/>
  <c r="R45" i="1"/>
  <c r="AE45" i="1" l="1"/>
  <c r="BH10" i="1"/>
</calcChain>
</file>

<file path=xl/sharedStrings.xml><?xml version="1.0" encoding="utf-8"?>
<sst xmlns="http://schemas.openxmlformats.org/spreadsheetml/2006/main" count="111" uniqueCount="64">
  <si>
    <t>(6) Sin sociedades al 0% y 1%.</t>
  </si>
  <si>
    <t>(5) De 1995 a 2004 incluyen otros conceptos que a partir de 2005 se agrupan en Gravamen sobre loterías y otros.</t>
  </si>
  <si>
    <t>(4) En 2012, 2013 y 2014 los ingresos proceden fundamentalmente del Gravamen sobre dividendos de fuente extranjera y del Gravamen sobre revalorización de activos (ver Cuadro 1.5).</t>
  </si>
  <si>
    <t>(3) De 1995 a 2004 incluyen los ingresos por actas.</t>
  </si>
  <si>
    <t>(2) Incluye gravámenes extraordinarios.</t>
  </si>
  <si>
    <t>(1) Básicamente Instituciones de inversión colectiva y fondos de pensiones.</t>
  </si>
  <si>
    <t>(p) Datos provisionales (sombreados en azul).</t>
  </si>
  <si>
    <t>-</t>
  </si>
  <si>
    <t xml:space="preserve">   Sociedades a tipos 0% y 1% (1)</t>
  </si>
  <si>
    <t xml:space="preserve">   Crédito y Aseguradoras </t>
  </si>
  <si>
    <t xml:space="preserve">   Sociedades no financieras</t>
  </si>
  <si>
    <t>Resultado contable negativo</t>
  </si>
  <si>
    <t>Resultado contable positivo</t>
  </si>
  <si>
    <t>Base imponible sobre el resultado contable positivo (%) (6)</t>
  </si>
  <si>
    <t>Tipo efectivo sobre Resultado contable positivo (%)</t>
  </si>
  <si>
    <t>Tipo efectivo sobre Base imponible (%)</t>
  </si>
  <si>
    <t>Cuota líquida positiva</t>
  </si>
  <si>
    <t>Pro memoria</t>
  </si>
  <si>
    <t>Liquidaciones practicadas por la Administración</t>
  </si>
  <si>
    <t>Devoluciones de resultado de la declaración anual (3) (5)</t>
  </si>
  <si>
    <t>Resultado de la declaración anual (3) (5)</t>
  </si>
  <si>
    <t>Gravamen sobre loterías y otros (4)</t>
  </si>
  <si>
    <t>Pagos fraccionados</t>
  </si>
  <si>
    <t>Retenciones sobre fondos de inversión</t>
  </si>
  <si>
    <t>Retenciones sobre arrendamientos</t>
  </si>
  <si>
    <t>Retenciones sobre rentas del capital mobiliario (3)</t>
  </si>
  <si>
    <t xml:space="preserve">   . Sin resultado de la declaración anual</t>
  </si>
  <si>
    <t xml:space="preserve">Ingresos tributarios (C) </t>
  </si>
  <si>
    <t>Paso a caja (C-D)</t>
  </si>
  <si>
    <t>Cuota diferencial (2)</t>
  </si>
  <si>
    <t>Retenciones por transpar. fiscal, atribución de rentas y otras</t>
  </si>
  <si>
    <t>Gravamen sobre loterías</t>
  </si>
  <si>
    <t xml:space="preserve">   Fondos de inversión</t>
  </si>
  <si>
    <t xml:space="preserve">   Arrendamientos</t>
  </si>
  <si>
    <t xml:space="preserve">   Capital mobiliario</t>
  </si>
  <si>
    <t xml:space="preserve">Retenciones del capital </t>
  </si>
  <si>
    <t xml:space="preserve">   . Sin cuota diferencial</t>
  </si>
  <si>
    <t>Impuesto sobre Sociedades devengado (D)</t>
  </si>
  <si>
    <t>Tipo efectivo (%)</t>
  </si>
  <si>
    <t>Base imponible consolidada</t>
  </si>
  <si>
    <t xml:space="preserve">   . Sin sociedades a tipos 0% y 1%  (1)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</si>
  <si>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</si>
  <si>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</si>
  <si>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</si>
  <si>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</si>
  <si>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</si>
  <si>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</si>
  <si>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</si>
  <si>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</si>
  <si>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</si>
  <si>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</si>
  <si>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</si>
  <si>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</si>
  <si>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</si>
  <si>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</si>
  <si>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</si>
  <si>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</si>
  <si>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</si>
  <si>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2023 (p)</t>
  </si>
  <si>
    <t>2022 (p)</t>
  </si>
  <si>
    <t>tasas de variación (%)</t>
  </si>
  <si>
    <t>Millones de euros, salvo indicación</t>
  </si>
  <si>
    <t>IMPUESTO SOBRE SOCIEDADES: RESULTADO, BASE, TIPO, IMPUESTO DEVENGADO E INGRESOS</t>
  </si>
  <si>
    <t>CUADRO 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</si>
</sst>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"/>
    <numFmt numFmtId="166" formatCode="0.0000"/>
    <numFmt numFmtId="167" formatCode="#,##0.0000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9"/>
      <name val="Verdana"/>
      <family val="2"/>
    </font>
    <font>
      <i/>
      <u/>
      <sz val="9"/>
      <name val="Verdana"/>
      <family val="2"/>
    </font>
    <font>
      <i/>
      <sz val="9"/>
      <name val="Verdana"/>
      <family val="2"/>
    </font>
    <font>
      <b/>
      <sz val="10"/>
      <name val="Arial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74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0" xfId="1" applyFont="1" applyFill="1"/>
    <xf numFmtId="3" fontId="3" fillId="0" borderId="0" xfId="1" applyNumberFormat="1" applyFont="1" applyFill="1"/>
    <xf numFmtId="0" fontId="4" fillId="0" borderId="0" xfId="0" applyFont="1"/>
    <xf numFmtId="3" fontId="2" fillId="0" borderId="0" xfId="1" quotePrefix="1" applyNumberFormat="1" applyFont="1" applyBorder="1" applyAlignment="1">
      <alignment horizontal="right"/>
    </xf>
    <xf numFmtId="164" fontId="2" fillId="0" borderId="0" xfId="1" quotePrefix="1" applyNumberFormat="1" applyFont="1" applyBorder="1" applyAlignment="1">
      <alignment horizontal="right"/>
    </xf>
    <xf numFmtId="0" fontId="5" fillId="0" borderId="0" xfId="2" quotePrefix="1" applyFont="1" applyFill="1" applyBorder="1" applyAlignment="1">
      <alignment horizontal="left"/>
    </xf>
    <xf numFmtId="0" fontId="3" fillId="0" borderId="0" xfId="1" applyFont="1" applyAlignment="1">
      <alignment horizontal="right"/>
    </xf>
    <xf numFmtId="165" fontId="3" fillId="0" borderId="0" xfId="1" applyNumberFormat="1" applyFont="1" applyFill="1" applyAlignment="1">
      <alignment horizontal="right"/>
    </xf>
    <xf numFmtId="164" fontId="2" fillId="0" borderId="0" xfId="1" quotePrefix="1" applyNumberFormat="1" applyFont="1" applyFill="1" applyBorder="1" applyAlignment="1">
      <alignment horizontal="right"/>
    </xf>
    <xf numFmtId="0" fontId="4" fillId="0" borderId="0" xfId="0" applyFont="1" applyFill="1"/>
    <xf numFmtId="0" fontId="3" fillId="0" borderId="1" xfId="1" applyFont="1" applyBorder="1" applyAlignment="1">
      <alignment horizontal="right"/>
    </xf>
    <xf numFmtId="0" fontId="3" fillId="0" borderId="1" xfId="1" applyFont="1" applyBorder="1"/>
    <xf numFmtId="0" fontId="3" fillId="0" borderId="1" xfId="1" applyFont="1" applyFill="1" applyBorder="1"/>
    <xf numFmtId="0" fontId="1" fillId="0" borderId="0" xfId="1" applyFill="1"/>
    <xf numFmtId="4" fontId="3" fillId="2" borderId="0" xfId="1" applyNumberFormat="1" applyFont="1" applyFill="1"/>
    <xf numFmtId="4" fontId="3" fillId="0" borderId="0" xfId="1" applyNumberFormat="1" applyFont="1" applyFill="1"/>
    <xf numFmtId="0" fontId="3" fillId="0" borderId="0" xfId="0" applyFont="1" applyFill="1" applyAlignment="1">
      <alignment horizontal="left"/>
    </xf>
    <xf numFmtId="3" fontId="6" fillId="0" borderId="0" xfId="1" applyNumberFormat="1" applyFont="1" applyFill="1"/>
    <xf numFmtId="0" fontId="6" fillId="0" borderId="0" xfId="0" applyFont="1" applyFill="1" applyAlignment="1">
      <alignment horizontal="left"/>
    </xf>
    <xf numFmtId="3" fontId="3" fillId="2" borderId="0" xfId="1" applyNumberFormat="1" applyFont="1" applyFill="1"/>
    <xf numFmtId="3" fontId="3" fillId="2" borderId="0" xfId="1" applyNumberFormat="1" applyFont="1" applyFill="1" applyAlignment="1">
      <alignment horizontal="right" vertical="center"/>
    </xf>
    <xf numFmtId="3" fontId="6" fillId="2" borderId="0" xfId="1" applyNumberFormat="1" applyFont="1" applyFill="1"/>
    <xf numFmtId="165" fontId="3" fillId="2" borderId="0" xfId="1" applyNumberFormat="1" applyFont="1" applyFill="1"/>
    <xf numFmtId="165" fontId="3" fillId="0" borderId="0" xfId="1" applyNumberFormat="1" applyFont="1" applyFill="1"/>
    <xf numFmtId="0" fontId="7" fillId="0" borderId="0" xfId="0" applyFont="1" applyFill="1"/>
    <xf numFmtId="0" fontId="8" fillId="0" borderId="0" xfId="0" applyFont="1" applyFill="1" applyAlignment="1">
      <alignment horizontal="left"/>
    </xf>
    <xf numFmtId="0" fontId="9" fillId="0" borderId="0" xfId="1" applyFont="1" applyFill="1"/>
    <xf numFmtId="0" fontId="6" fillId="0" borderId="0" xfId="1" applyFont="1" applyFill="1"/>
    <xf numFmtId="165" fontId="6" fillId="0" borderId="0" xfId="1" applyNumberFormat="1" applyFont="1" applyFill="1" applyAlignment="1">
      <alignment horizontal="right"/>
    </xf>
    <xf numFmtId="0" fontId="0" fillId="0" borderId="0" xfId="0" applyFill="1"/>
    <xf numFmtId="166" fontId="3" fillId="0" borderId="0" xfId="1" applyNumberFormat="1" applyFont="1" applyFill="1"/>
    <xf numFmtId="164" fontId="3" fillId="0" borderId="0" xfId="1" applyNumberFormat="1" applyFont="1" applyFill="1"/>
    <xf numFmtId="4" fontId="6" fillId="2" borderId="0" xfId="1" applyNumberFormat="1" applyFont="1" applyFill="1"/>
    <xf numFmtId="4" fontId="6" fillId="0" borderId="0" xfId="1" applyNumberFormat="1" applyFont="1" applyFill="1"/>
    <xf numFmtId="0" fontId="6" fillId="0" borderId="0" xfId="0" quotePrefix="1" applyFont="1" applyFill="1" applyAlignment="1">
      <alignment horizontal="left"/>
    </xf>
    <xf numFmtId="0" fontId="6" fillId="0" borderId="0" xfId="1" applyFont="1" applyFill="1" applyAlignment="1">
      <alignment horizontal="center"/>
    </xf>
    <xf numFmtId="0" fontId="2" fillId="0" borderId="1" xfId="1" applyFont="1" applyFill="1" applyBorder="1"/>
    <xf numFmtId="0" fontId="6" fillId="0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horizontal="center"/>
    </xf>
    <xf numFmtId="0" fontId="2" fillId="0" borderId="0" xfId="1" applyFont="1" applyBorder="1"/>
    <xf numFmtId="0" fontId="6" fillId="0" borderId="2" xfId="1" applyFont="1" applyFill="1" applyBorder="1" applyAlignment="1">
      <alignment horizontal="center"/>
    </xf>
    <xf numFmtId="0" fontId="6" fillId="0" borderId="3" xfId="1" quotePrefix="1" applyFont="1" applyFill="1" applyBorder="1" applyAlignment="1">
      <alignment horizontal="center" vertical="center"/>
    </xf>
    <xf numFmtId="0" fontId="6" fillId="0" borderId="4" xfId="1" quotePrefix="1" applyFont="1" applyFill="1" applyBorder="1" applyAlignment="1">
      <alignment horizontal="center" vertical="center"/>
    </xf>
    <xf numFmtId="0" fontId="6" fillId="0" borderId="5" xfId="1" quotePrefix="1" applyFont="1" applyFill="1" applyBorder="1" applyAlignment="1">
      <alignment horizontal="center" vertical="center"/>
    </xf>
    <xf numFmtId="0" fontId="6" fillId="0" borderId="6" xfId="1" quotePrefix="1" applyFont="1" applyFill="1" applyBorder="1" applyAlignment="1">
      <alignment horizontal="center" vertical="center"/>
    </xf>
    <xf numFmtId="0" fontId="6" fillId="0" borderId="7" xfId="1" quotePrefix="1" applyFont="1" applyFill="1" applyBorder="1" applyAlignment="1">
      <alignment horizontal="center" vertical="center"/>
    </xf>
    <xf numFmtId="0" fontId="6" fillId="0" borderId="8" xfId="1" quotePrefix="1" applyFont="1" applyFill="1" applyBorder="1" applyAlignment="1">
      <alignment horizontal="center" vertical="center"/>
    </xf>
    <xf numFmtId="0" fontId="6" fillId="0" borderId="9" xfId="1" quotePrefix="1" applyFont="1" applyFill="1" applyBorder="1" applyAlignment="1">
      <alignment horizontal="center" vertical="center"/>
    </xf>
    <xf numFmtId="0" fontId="6" fillId="0" borderId="10" xfId="1" quotePrefix="1" applyFont="1" applyFill="1" applyBorder="1" applyAlignment="1">
      <alignment horizontal="center" vertical="center"/>
    </xf>
    <xf numFmtId="0" fontId="2" fillId="0" borderId="11" xfId="1" applyFont="1" applyFill="1" applyBorder="1"/>
    <xf numFmtId="0" fontId="6" fillId="0" borderId="12" xfId="1" applyFont="1" applyFill="1" applyBorder="1" applyAlignment="1">
      <alignment horizontal="center" vertical="center"/>
    </xf>
    <xf numFmtId="0" fontId="6" fillId="0" borderId="13" xfId="1" applyFont="1" applyFill="1" applyBorder="1" applyAlignment="1">
      <alignment horizontal="center" vertical="center"/>
    </xf>
    <xf numFmtId="0" fontId="6" fillId="0" borderId="13" xfId="1" quotePrefix="1" applyFont="1" applyFill="1" applyBorder="1" applyAlignment="1">
      <alignment horizontal="center" vertical="center"/>
    </xf>
    <xf numFmtId="0" fontId="6" fillId="0" borderId="14" xfId="1" applyFont="1" applyFill="1" applyBorder="1" applyAlignment="1">
      <alignment horizontal="center" vertical="center"/>
    </xf>
    <xf numFmtId="0" fontId="6" fillId="0" borderId="15" xfId="1" applyFont="1" applyFill="1" applyBorder="1" applyAlignment="1">
      <alignment horizontal="center" vertical="center"/>
    </xf>
    <xf numFmtId="0" fontId="2" fillId="0" borderId="16" xfId="1" applyFont="1" applyFill="1" applyBorder="1"/>
    <xf numFmtId="0" fontId="2" fillId="0" borderId="0" xfId="1" applyFont="1" applyFill="1"/>
    <xf numFmtId="0" fontId="6" fillId="0" borderId="17" xfId="1" applyFont="1" applyFill="1" applyBorder="1" applyAlignment="1">
      <alignment horizontal="center"/>
    </xf>
    <xf numFmtId="0" fontId="6" fillId="0" borderId="18" xfId="1" applyFont="1" applyFill="1" applyBorder="1" applyAlignment="1">
      <alignment horizontal="center"/>
    </xf>
    <xf numFmtId="0" fontId="6" fillId="0" borderId="19" xfId="1" applyFont="1" applyFill="1" applyBorder="1" applyAlignment="1">
      <alignment horizontal="center"/>
    </xf>
    <xf numFmtId="0" fontId="6" fillId="0" borderId="17" xfId="1" applyFont="1" applyFill="1" applyBorder="1" applyAlignment="1"/>
    <xf numFmtId="0" fontId="6" fillId="0" borderId="18" xfId="1" applyFont="1" applyFill="1" applyBorder="1" applyAlignment="1"/>
    <xf numFmtId="0" fontId="6" fillId="0" borderId="19" xfId="1" applyFont="1" applyFill="1" applyBorder="1" applyAlignment="1"/>
    <xf numFmtId="0" fontId="2" fillId="0" borderId="20" xfId="1" applyFont="1" applyFill="1" applyBorder="1"/>
    <xf numFmtId="0" fontId="3" fillId="0" borderId="6" xfId="1" applyFont="1" applyFill="1" applyBorder="1"/>
    <xf numFmtId="2" fontId="6" fillId="0" borderId="0" xfId="1" applyNumberFormat="1" applyFont="1" applyFill="1" applyBorder="1" applyAlignment="1">
      <alignment horizontal="center" vertical="center"/>
    </xf>
    <xf numFmtId="167" fontId="2" fillId="0" borderId="0" xfId="1" applyNumberFormat="1" applyFont="1"/>
    <xf numFmtId="0" fontId="11" fillId="0" borderId="0" xfId="1" applyFont="1" applyAlignment="1">
      <alignment horizontal="left"/>
    </xf>
    <xf numFmtId="164" fontId="2" fillId="0" borderId="0" xfId="1" applyNumberFormat="1" applyFont="1"/>
    <xf numFmtId="0" fontId="12" fillId="0" borderId="0" xfId="0" applyFont="1" applyFill="1" applyAlignment="1">
      <alignment horizontal="left"/>
    </xf>
    <xf numFmtId="0" fontId="12" fillId="0" borderId="0" xfId="1" quotePrefix="1" applyFont="1" applyAlignment="1">
      <alignment horizontal="left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F/notas/2020/91%20Avance/trimestrales/Copia%20de%20Cuadros_estadisticos_series_(excel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C/IART23/Cuadros_IART23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  <sheetName val="Grafico recursos old"/>
      <sheetName val="Grafico recurso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Cuadro 1.1"/>
      <sheetName val="Cuadro 1.2"/>
      <sheetName val="Cuadro 1.3"/>
      <sheetName val="Cuadro 1.4"/>
      <sheetName val="Cuadro 2.1"/>
      <sheetName val="Cuadro 2.2"/>
      <sheetName val="Cuadro 2.3"/>
      <sheetName val="Cuadro 2.4"/>
      <sheetName val="Cuadro 3.1"/>
      <sheetName val="Cuadro 3.2"/>
      <sheetName val="Ingresos tributarios"/>
      <sheetName val="Ingresos homogéneos (ajustes)"/>
      <sheetName val="Ingresos homogéneos (tasas)"/>
      <sheetName val="Ingresos Tributarios (anterior)"/>
    </sheetNames>
    <sheetDataSet>
      <sheetData sheetId="0"/>
      <sheetData sheetId="1">
        <row r="98">
          <cell r="O98">
            <v>1996</v>
          </cell>
          <cell r="P98" t="str">
            <v>ENERO</v>
          </cell>
        </row>
        <row r="99">
          <cell r="O99">
            <v>1997</v>
          </cell>
          <cell r="P99" t="str">
            <v>FEBRERO</v>
          </cell>
        </row>
        <row r="100">
          <cell r="O100">
            <v>1998</v>
          </cell>
          <cell r="P100" t="str">
            <v>MARZO</v>
          </cell>
        </row>
        <row r="101">
          <cell r="O101">
            <v>1999</v>
          </cell>
          <cell r="P101" t="str">
            <v>ABRIL</v>
          </cell>
        </row>
        <row r="102">
          <cell r="O102">
            <v>2000</v>
          </cell>
          <cell r="P102" t="str">
            <v>MAYO</v>
          </cell>
        </row>
        <row r="103">
          <cell r="O103">
            <v>2001</v>
          </cell>
          <cell r="P103" t="str">
            <v>JUNIO</v>
          </cell>
        </row>
        <row r="104">
          <cell r="O104">
            <v>2002</v>
          </cell>
          <cell r="P104" t="str">
            <v>JULIO</v>
          </cell>
        </row>
        <row r="105">
          <cell r="O105">
            <v>2003</v>
          </cell>
          <cell r="P105" t="str">
            <v>AGOSTO</v>
          </cell>
        </row>
        <row r="106">
          <cell r="O106">
            <v>2004</v>
          </cell>
          <cell r="P106" t="str">
            <v>SEPTIEMBRE</v>
          </cell>
        </row>
        <row r="107">
          <cell r="O107">
            <v>2005</v>
          </cell>
          <cell r="P107" t="str">
            <v>OCTUBRE</v>
          </cell>
        </row>
        <row r="108">
          <cell r="O108">
            <v>2006</v>
          </cell>
          <cell r="P108" t="str">
            <v>NOVIEMBRE</v>
          </cell>
        </row>
        <row r="109">
          <cell r="O109">
            <v>2007</v>
          </cell>
          <cell r="P109" t="str">
            <v>DICIEMBRE</v>
          </cell>
        </row>
        <row r="110">
          <cell r="O110">
            <v>2008</v>
          </cell>
        </row>
        <row r="111">
          <cell r="O111">
            <v>2009</v>
          </cell>
        </row>
        <row r="112">
          <cell r="O112">
            <v>2010</v>
          </cell>
        </row>
        <row r="113">
          <cell r="O113">
            <v>2011</v>
          </cell>
        </row>
        <row r="114">
          <cell r="O114">
            <v>2012</v>
          </cell>
        </row>
        <row r="115">
          <cell r="O115">
            <v>2013</v>
          </cell>
        </row>
        <row r="116">
          <cell r="O116">
            <v>2014</v>
          </cell>
        </row>
        <row r="117">
          <cell r="O117">
            <v>2015</v>
          </cell>
        </row>
        <row r="118">
          <cell r="O118">
            <v>2016</v>
          </cell>
        </row>
        <row r="119">
          <cell r="O119">
            <v>2017</v>
          </cell>
        </row>
        <row r="120">
          <cell r="O120">
            <v>2018</v>
          </cell>
        </row>
        <row r="121">
          <cell r="O121">
            <v>2019</v>
          </cell>
        </row>
        <row r="122">
          <cell r="O122">
            <v>2020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71">
          <cell r="L71">
            <v>2020</v>
          </cell>
        </row>
      </sheetData>
      <sheetData sheetId="10"/>
      <sheetData sheetId="11"/>
      <sheetData sheetId="12">
        <row r="7">
          <cell r="A7" t="str">
            <v>2019</v>
          </cell>
          <cell r="B7">
            <v>1</v>
          </cell>
          <cell r="C7" t="str">
            <v>ENERO</v>
          </cell>
          <cell r="E7">
            <v>20626378</v>
          </cell>
          <cell r="G7">
            <v>217243</v>
          </cell>
          <cell r="H7">
            <v>110070.20199999999</v>
          </cell>
          <cell r="I7">
            <v>0</v>
          </cell>
          <cell r="J7">
            <v>107172.79800000001</v>
          </cell>
          <cell r="K7">
            <v>12319928</v>
          </cell>
          <cell r="M7">
            <v>4622704</v>
          </cell>
          <cell r="N7">
            <v>4630542.2049969621</v>
          </cell>
          <cell r="O7">
            <v>-7838.2049969621003</v>
          </cell>
          <cell r="P7">
            <v>340880</v>
          </cell>
          <cell r="R7">
            <v>2186313</v>
          </cell>
          <cell r="S7">
            <v>1156312.6029247856</v>
          </cell>
          <cell r="T7">
            <v>1030000.3970752144</v>
          </cell>
          <cell r="U7">
            <v>5551893</v>
          </cell>
          <cell r="W7">
            <v>36291</v>
          </cell>
          <cell r="X7">
            <v>35700.816000000006</v>
          </cell>
          <cell r="Y7">
            <v>590.18399999999383</v>
          </cell>
          <cell r="Z7">
            <v>1684668</v>
          </cell>
          <cell r="AB7">
            <v>26013</v>
          </cell>
          <cell r="AC7">
            <v>26013</v>
          </cell>
          <cell r="AD7">
            <v>0</v>
          </cell>
          <cell r="AE7">
            <v>729009</v>
          </cell>
        </row>
        <row r="8">
          <cell r="A8" t="str">
            <v>2019</v>
          </cell>
          <cell r="B8">
            <v>2</v>
          </cell>
          <cell r="C8" t="str">
            <v>FEBRERO</v>
          </cell>
          <cell r="E8">
            <v>19897061</v>
          </cell>
          <cell r="G8">
            <v>232003</v>
          </cell>
          <cell r="H8">
            <v>-412.75</v>
          </cell>
          <cell r="I8">
            <v>0</v>
          </cell>
          <cell r="J8">
            <v>232415.75</v>
          </cell>
          <cell r="K8">
            <v>5462244</v>
          </cell>
          <cell r="M8">
            <v>-8359</v>
          </cell>
          <cell r="N8">
            <v>1190.3282604808919</v>
          </cell>
          <cell r="O8">
            <v>-9549.3282604808919</v>
          </cell>
          <cell r="P8">
            <v>-247406</v>
          </cell>
          <cell r="R8">
            <v>-755501</v>
          </cell>
          <cell r="S8">
            <v>274499.43075187656</v>
          </cell>
          <cell r="T8">
            <v>-1030000.4307518766</v>
          </cell>
          <cell r="U8">
            <v>12284708</v>
          </cell>
          <cell r="W8">
            <v>41688</v>
          </cell>
          <cell r="X8">
            <v>40710.290999999997</v>
          </cell>
          <cell r="Y8">
            <v>977.70900000000256</v>
          </cell>
          <cell r="Z8">
            <v>1779358</v>
          </cell>
          <cell r="AB8">
            <v>31190</v>
          </cell>
          <cell r="AC8">
            <v>31412</v>
          </cell>
          <cell r="AD8">
            <v>-222</v>
          </cell>
          <cell r="AE8">
            <v>618157</v>
          </cell>
        </row>
        <row r="9">
          <cell r="A9" t="str">
            <v>2019</v>
          </cell>
          <cell r="B9">
            <v>3</v>
          </cell>
          <cell r="C9" t="str">
            <v>MARZO</v>
          </cell>
          <cell r="E9">
            <v>9747436</v>
          </cell>
          <cell r="G9">
            <v>469702</v>
          </cell>
          <cell r="H9">
            <v>24965.125</v>
          </cell>
          <cell r="I9">
            <v>0</v>
          </cell>
          <cell r="J9">
            <v>444736.875</v>
          </cell>
          <cell r="K9">
            <v>5086872</v>
          </cell>
          <cell r="M9">
            <v>442596</v>
          </cell>
          <cell r="N9">
            <v>-262553.62326286879</v>
          </cell>
          <cell r="O9">
            <v>705149.62326286873</v>
          </cell>
          <cell r="P9">
            <v>-139117</v>
          </cell>
          <cell r="R9">
            <v>-687609</v>
          </cell>
          <cell r="S9">
            <v>-687608.87086887739</v>
          </cell>
          <cell r="T9">
            <v>-0.1291311226086691</v>
          </cell>
          <cell r="U9">
            <v>2613624</v>
          </cell>
          <cell r="W9">
            <v>33741</v>
          </cell>
          <cell r="X9">
            <v>32583.098999999998</v>
          </cell>
          <cell r="Y9">
            <v>1157.9010000000017</v>
          </cell>
          <cell r="Z9">
            <v>1597265</v>
          </cell>
          <cell r="AB9">
            <v>-18775</v>
          </cell>
          <cell r="AC9">
            <v>27632</v>
          </cell>
          <cell r="AD9">
            <v>-46407</v>
          </cell>
          <cell r="AE9">
            <v>588792</v>
          </cell>
        </row>
        <row r="10">
          <cell r="A10" t="str">
            <v>2019</v>
          </cell>
          <cell r="B10">
            <v>4</v>
          </cell>
          <cell r="C10" t="str">
            <v>ABRIL</v>
          </cell>
          <cell r="E10">
            <v>27400385</v>
          </cell>
          <cell r="G10">
            <v>3777973</v>
          </cell>
          <cell r="H10">
            <v>1290331.6000000001</v>
          </cell>
          <cell r="I10">
            <v>98675</v>
          </cell>
          <cell r="J10">
            <v>2388966.3999999999</v>
          </cell>
          <cell r="K10">
            <v>9921534</v>
          </cell>
          <cell r="M10">
            <v>929756</v>
          </cell>
          <cell r="N10">
            <v>-126725.7229336609</v>
          </cell>
          <cell r="O10">
            <v>1056481.722933661</v>
          </cell>
          <cell r="P10">
            <v>6074748</v>
          </cell>
          <cell r="R10">
            <v>2043561</v>
          </cell>
          <cell r="S10">
            <v>-135419.6871604406</v>
          </cell>
          <cell r="T10">
            <v>2178980.6871604407</v>
          </cell>
          <cell r="U10">
            <v>8821345</v>
          </cell>
          <cell r="W10">
            <v>82760</v>
          </cell>
          <cell r="X10">
            <v>37801.574999999997</v>
          </cell>
          <cell r="Y10">
            <v>44958.425000000003</v>
          </cell>
          <cell r="Z10">
            <v>1923417</v>
          </cell>
          <cell r="AB10">
            <v>-319942</v>
          </cell>
          <cell r="AC10">
            <v>-350137</v>
          </cell>
          <cell r="AD10">
            <v>30195</v>
          </cell>
          <cell r="AE10">
            <v>659341</v>
          </cell>
        </row>
        <row r="11">
          <cell r="A11" t="str">
            <v>2019</v>
          </cell>
          <cell r="B11">
            <v>5</v>
          </cell>
          <cell r="C11" t="str">
            <v>MAYO</v>
          </cell>
          <cell r="E11">
            <v>9257968</v>
          </cell>
          <cell r="G11">
            <v>-2258300</v>
          </cell>
          <cell r="H11">
            <v>24841.399999999907</v>
          </cell>
          <cell r="I11">
            <v>-98675</v>
          </cell>
          <cell r="J11">
            <v>-2184466.4</v>
          </cell>
          <cell r="K11">
            <v>2803474</v>
          </cell>
          <cell r="M11">
            <v>-1044051</v>
          </cell>
          <cell r="N11">
            <v>-101908.46757954053</v>
          </cell>
          <cell r="O11">
            <v>-942142.53242045944</v>
          </cell>
          <cell r="P11">
            <v>127938</v>
          </cell>
          <cell r="R11">
            <v>-1873945</v>
          </cell>
          <cell r="S11">
            <v>305035.92751915194</v>
          </cell>
          <cell r="T11">
            <v>-2178980.9275191519</v>
          </cell>
          <cell r="U11">
            <v>3842245</v>
          </cell>
          <cell r="W11">
            <v>-479</v>
          </cell>
          <cell r="X11">
            <v>43458.275000000001</v>
          </cell>
          <cell r="Y11">
            <v>-43937.275000000001</v>
          </cell>
          <cell r="Z11">
            <v>1754556</v>
          </cell>
          <cell r="AB11">
            <v>-47761</v>
          </cell>
          <cell r="AC11">
            <v>30757</v>
          </cell>
          <cell r="AD11">
            <v>-78518</v>
          </cell>
          <cell r="AE11">
            <v>729755</v>
          </cell>
        </row>
        <row r="12">
          <cell r="A12" t="str">
            <v>2019</v>
          </cell>
          <cell r="B12">
            <v>6</v>
          </cell>
          <cell r="C12" t="str">
            <v>JUNIO</v>
          </cell>
          <cell r="E12">
            <v>8166373</v>
          </cell>
          <cell r="G12">
            <v>-609512</v>
          </cell>
          <cell r="H12">
            <v>-793929.31999999983</v>
          </cell>
          <cell r="I12">
            <v>3982</v>
          </cell>
          <cell r="J12">
            <v>180435.31999999983</v>
          </cell>
          <cell r="K12">
            <v>1860115</v>
          </cell>
          <cell r="M12">
            <v>-35813</v>
          </cell>
          <cell r="N12">
            <v>-46066.122279748321</v>
          </cell>
          <cell r="O12">
            <v>10253.122279748321</v>
          </cell>
          <cell r="P12">
            <v>357963</v>
          </cell>
          <cell r="R12">
            <v>3457</v>
          </cell>
          <cell r="S12">
            <v>3457.2215637610061</v>
          </cell>
          <cell r="T12">
            <v>-0.22156376100610942</v>
          </cell>
          <cell r="U12">
            <v>3268637</v>
          </cell>
          <cell r="W12">
            <v>46287</v>
          </cell>
          <cell r="X12">
            <v>45998.667000000001</v>
          </cell>
          <cell r="Y12">
            <v>288.33299999999872</v>
          </cell>
          <cell r="Z12">
            <v>1865641</v>
          </cell>
          <cell r="AB12">
            <v>76775</v>
          </cell>
          <cell r="AC12">
            <v>30145</v>
          </cell>
          <cell r="AD12">
            <v>46630</v>
          </cell>
          <cell r="AE12">
            <v>814017</v>
          </cell>
        </row>
        <row r="13">
          <cell r="A13" t="str">
            <v>2019</v>
          </cell>
          <cell r="B13">
            <v>7</v>
          </cell>
          <cell r="C13" t="str">
            <v>JULIO</v>
          </cell>
          <cell r="E13">
            <v>32181531</v>
          </cell>
          <cell r="G13">
            <v>-576573</v>
          </cell>
          <cell r="H13">
            <v>-634752.28</v>
          </cell>
          <cell r="I13">
            <v>-3982</v>
          </cell>
          <cell r="J13">
            <v>62161.280000000028</v>
          </cell>
          <cell r="K13">
            <v>18399157</v>
          </cell>
          <cell r="M13">
            <v>210939</v>
          </cell>
          <cell r="N13">
            <v>-15134.289741470304</v>
          </cell>
          <cell r="O13">
            <v>226073.2897414703</v>
          </cell>
          <cell r="P13">
            <v>985280</v>
          </cell>
          <cell r="R13">
            <v>-273281</v>
          </cell>
          <cell r="S13">
            <v>-273280.54701681226</v>
          </cell>
          <cell r="T13">
            <v>-0.45298318774439394</v>
          </cell>
          <cell r="U13">
            <v>9914681</v>
          </cell>
          <cell r="W13">
            <v>44352</v>
          </cell>
          <cell r="X13">
            <v>44158.03</v>
          </cell>
          <cell r="Y13">
            <v>193.97000000000116</v>
          </cell>
          <cell r="Z13">
            <v>1847533</v>
          </cell>
          <cell r="AB13">
            <v>59222</v>
          </cell>
          <cell r="AC13">
            <v>20316</v>
          </cell>
          <cell r="AD13">
            <v>38906</v>
          </cell>
          <cell r="AE13">
            <v>1034880</v>
          </cell>
        </row>
        <row r="14">
          <cell r="A14" t="str">
            <v>2019</v>
          </cell>
          <cell r="B14">
            <v>8</v>
          </cell>
          <cell r="C14" t="str">
            <v>AGOSTO</v>
          </cell>
          <cell r="E14">
            <v>18263003</v>
          </cell>
          <cell r="G14">
            <v>-363117</v>
          </cell>
          <cell r="H14">
            <v>-397113.94000000006</v>
          </cell>
          <cell r="I14">
            <v>0</v>
          </cell>
          <cell r="J14">
            <v>33996.940000000061</v>
          </cell>
          <cell r="K14">
            <v>4768207</v>
          </cell>
          <cell r="M14">
            <v>50853</v>
          </cell>
          <cell r="N14">
            <v>49283.508507748273</v>
          </cell>
          <cell r="O14">
            <v>1569.4914922517273</v>
          </cell>
          <cell r="P14">
            <v>5906063</v>
          </cell>
          <cell r="R14">
            <v>670211</v>
          </cell>
          <cell r="S14">
            <v>670211.38404583593</v>
          </cell>
          <cell r="T14">
            <v>-0.38404583593364805</v>
          </cell>
          <cell r="U14">
            <v>4901846</v>
          </cell>
          <cell r="W14">
            <v>49809</v>
          </cell>
          <cell r="X14">
            <v>48699.209000000003</v>
          </cell>
          <cell r="Y14">
            <v>1109.7909999999974</v>
          </cell>
          <cell r="Z14">
            <v>2077992</v>
          </cell>
          <cell r="AB14">
            <v>-8697</v>
          </cell>
          <cell r="AC14">
            <v>30210</v>
          </cell>
          <cell r="AD14">
            <v>-38907</v>
          </cell>
          <cell r="AE14">
            <v>608895</v>
          </cell>
        </row>
        <row r="15">
          <cell r="A15" t="str">
            <v>2019</v>
          </cell>
          <cell r="B15">
            <v>9</v>
          </cell>
          <cell r="C15" t="str">
            <v>SEPTIEMBRE</v>
          </cell>
          <cell r="E15">
            <v>10376149</v>
          </cell>
          <cell r="G15">
            <v>-48830</v>
          </cell>
          <cell r="H15">
            <v>-92595.859999999986</v>
          </cell>
          <cell r="I15">
            <v>0</v>
          </cell>
          <cell r="J15">
            <v>43765.859999999986</v>
          </cell>
          <cell r="K15">
            <v>4062460</v>
          </cell>
          <cell r="M15">
            <v>-249990</v>
          </cell>
          <cell r="N15">
            <v>-257695</v>
          </cell>
          <cell r="O15">
            <v>7705</v>
          </cell>
          <cell r="P15">
            <v>-47994</v>
          </cell>
          <cell r="R15">
            <v>-587359</v>
          </cell>
          <cell r="S15">
            <v>-587359.13284803054</v>
          </cell>
          <cell r="T15">
            <v>0.13284803053829819</v>
          </cell>
          <cell r="U15">
            <v>3582744</v>
          </cell>
          <cell r="W15">
            <v>46398</v>
          </cell>
          <cell r="X15">
            <v>45321.938999999998</v>
          </cell>
          <cell r="Y15">
            <v>1076.0610000000015</v>
          </cell>
          <cell r="Z15">
            <v>1899789</v>
          </cell>
          <cell r="AB15">
            <v>31335</v>
          </cell>
          <cell r="AC15">
            <v>31335</v>
          </cell>
          <cell r="AD15">
            <v>0</v>
          </cell>
          <cell r="AE15">
            <v>879150</v>
          </cell>
        </row>
        <row r="16">
          <cell r="A16" t="str">
            <v>2019</v>
          </cell>
          <cell r="B16">
            <v>10</v>
          </cell>
          <cell r="C16" t="str">
            <v>OCTUBRE</v>
          </cell>
          <cell r="E16">
            <v>33554881</v>
          </cell>
          <cell r="G16">
            <v>40943</v>
          </cell>
          <cell r="H16">
            <v>-4410.7800000000279</v>
          </cell>
          <cell r="I16">
            <v>0</v>
          </cell>
          <cell r="J16">
            <v>45353.780000000028</v>
          </cell>
          <cell r="K16">
            <v>9804825</v>
          </cell>
          <cell r="M16">
            <v>-509691</v>
          </cell>
          <cell r="N16">
            <v>-773733.16226734663</v>
          </cell>
          <cell r="O16">
            <v>264042.16226734663</v>
          </cell>
          <cell r="P16">
            <v>11103735</v>
          </cell>
          <cell r="R16">
            <v>67077</v>
          </cell>
          <cell r="S16">
            <v>67076.702733841899</v>
          </cell>
          <cell r="T16">
            <v>0.29726615810068324</v>
          </cell>
          <cell r="U16">
            <v>10059344</v>
          </cell>
          <cell r="W16">
            <v>43677</v>
          </cell>
          <cell r="X16">
            <v>43187.434999999998</v>
          </cell>
          <cell r="Y16">
            <v>489.56500000000233</v>
          </cell>
          <cell r="Z16">
            <v>1873322</v>
          </cell>
          <cell r="AB16">
            <v>24169</v>
          </cell>
          <cell r="AC16">
            <v>-14873</v>
          </cell>
          <cell r="AD16">
            <v>39042</v>
          </cell>
          <cell r="AE16">
            <v>713655</v>
          </cell>
        </row>
        <row r="17">
          <cell r="A17" t="str">
            <v>2019</v>
          </cell>
          <cell r="B17">
            <v>11</v>
          </cell>
          <cell r="C17" t="str">
            <v>NOVIEMBRE</v>
          </cell>
          <cell r="E17">
            <v>14095268</v>
          </cell>
          <cell r="G17">
            <v>344360</v>
          </cell>
          <cell r="H17">
            <v>309967.76</v>
          </cell>
          <cell r="I17">
            <v>0</v>
          </cell>
          <cell r="J17">
            <v>34392.239999999991</v>
          </cell>
          <cell r="K17">
            <v>8270136</v>
          </cell>
          <cell r="M17">
            <v>-622904</v>
          </cell>
          <cell r="N17">
            <v>-633235.7302165397</v>
          </cell>
          <cell r="O17">
            <v>10331.730216539698</v>
          </cell>
          <cell r="P17">
            <v>-846528</v>
          </cell>
          <cell r="R17">
            <v>-408607</v>
          </cell>
          <cell r="S17">
            <v>-408606.73533493892</v>
          </cell>
          <cell r="T17">
            <v>-0.26466506108408794</v>
          </cell>
          <cell r="U17">
            <v>3904588</v>
          </cell>
          <cell r="W17">
            <v>47559</v>
          </cell>
          <cell r="X17">
            <v>45801.665999999997</v>
          </cell>
          <cell r="Y17">
            <v>1757.3340000000026</v>
          </cell>
          <cell r="Z17">
            <v>1906399</v>
          </cell>
          <cell r="AB17">
            <v>-7953</v>
          </cell>
          <cell r="AC17">
            <v>31550</v>
          </cell>
          <cell r="AD17">
            <v>-39503</v>
          </cell>
          <cell r="AE17">
            <v>860673</v>
          </cell>
        </row>
        <row r="18">
          <cell r="A18" t="str">
            <v>2019</v>
          </cell>
          <cell r="B18">
            <v>12</v>
          </cell>
          <cell r="C18" t="str">
            <v>DICIEMBRE</v>
          </cell>
          <cell r="E18">
            <v>10055081</v>
          </cell>
          <cell r="G18">
            <v>188840</v>
          </cell>
          <cell r="H18">
            <v>165077.76000000001</v>
          </cell>
          <cell r="I18">
            <v>0</v>
          </cell>
          <cell r="J18">
            <v>23762.239999999991</v>
          </cell>
          <cell r="K18">
            <v>5547987</v>
          </cell>
          <cell r="M18">
            <v>-4895136</v>
          </cell>
          <cell r="N18">
            <v>-4896772.6453803908</v>
          </cell>
          <cell r="O18">
            <v>1636.645380390808</v>
          </cell>
          <cell r="P18">
            <v>-991735</v>
          </cell>
          <cell r="R18">
            <v>-253968</v>
          </cell>
          <cell r="S18">
            <v>-253967.66619506112</v>
          </cell>
          <cell r="T18">
            <v>-0.33380493888398632</v>
          </cell>
          <cell r="U18">
            <v>2922617</v>
          </cell>
          <cell r="W18">
            <v>28292</v>
          </cell>
          <cell r="X18">
            <v>27191.988000000001</v>
          </cell>
          <cell r="Y18">
            <v>1100.0119999999988</v>
          </cell>
          <cell r="Z18">
            <v>1670163</v>
          </cell>
          <cell r="AB18">
            <v>32032</v>
          </cell>
          <cell r="AC18">
            <v>31570</v>
          </cell>
          <cell r="AD18">
            <v>462</v>
          </cell>
          <cell r="AE18">
            <v>906049</v>
          </cell>
        </row>
        <row r="19">
          <cell r="A19" t="str">
            <v>2020</v>
          </cell>
          <cell r="B19">
            <v>1</v>
          </cell>
          <cell r="C19" t="str">
            <v>ENERO</v>
          </cell>
          <cell r="E19">
            <v>21192897</v>
          </cell>
          <cell r="G19">
            <v>251254</v>
          </cell>
          <cell r="H19">
            <v>120558.91999999998</v>
          </cell>
          <cell r="I19">
            <v>0</v>
          </cell>
          <cell r="J19">
            <v>130695.08000000002</v>
          </cell>
          <cell r="K19">
            <v>12912151</v>
          </cell>
          <cell r="M19">
            <v>3946057</v>
          </cell>
          <cell r="N19">
            <v>3995377.9119188148</v>
          </cell>
          <cell r="O19">
            <v>-49320.91191881476</v>
          </cell>
          <cell r="P19">
            <v>331885</v>
          </cell>
          <cell r="R19">
            <v>2197622</v>
          </cell>
          <cell r="S19">
            <v>1176622.336699524</v>
          </cell>
          <cell r="T19">
            <v>1020999.663300476</v>
          </cell>
          <cell r="U19">
            <v>5398356</v>
          </cell>
          <cell r="W19">
            <v>28193</v>
          </cell>
          <cell r="X19">
            <v>27981.063999999998</v>
          </cell>
          <cell r="Y19">
            <v>211.93600000000151</v>
          </cell>
          <cell r="Z19">
            <v>1764441</v>
          </cell>
          <cell r="AB19">
            <v>-188</v>
          </cell>
          <cell r="AC19">
            <v>-188</v>
          </cell>
          <cell r="AD19">
            <v>0</v>
          </cell>
          <cell r="AE19">
            <v>786064</v>
          </cell>
        </row>
        <row r="20">
          <cell r="A20">
            <v>2020</v>
          </cell>
          <cell r="B20">
            <v>2</v>
          </cell>
          <cell r="C20" t="str">
            <v>FEBRERO</v>
          </cell>
          <cell r="E20">
            <v>21109425</v>
          </cell>
          <cell r="G20">
            <v>-7601</v>
          </cell>
          <cell r="H20">
            <v>-33945.080000000016</v>
          </cell>
          <cell r="I20">
            <v>0</v>
          </cell>
          <cell r="J20">
            <v>26344.080000000016</v>
          </cell>
          <cell r="K20">
            <v>5775924</v>
          </cell>
          <cell r="M20">
            <v>470285</v>
          </cell>
          <cell r="N20">
            <v>460710.68189980183</v>
          </cell>
          <cell r="O20">
            <v>9574.318100198172</v>
          </cell>
          <cell r="P20">
            <v>-227371</v>
          </cell>
          <cell r="R20">
            <v>-657749</v>
          </cell>
          <cell r="S20">
            <v>363250.55640262633</v>
          </cell>
          <cell r="T20">
            <v>-1020999.5564026263</v>
          </cell>
          <cell r="U20">
            <v>12770947</v>
          </cell>
          <cell r="W20">
            <v>42859</v>
          </cell>
          <cell r="X20">
            <v>42500</v>
          </cell>
          <cell r="Y20">
            <v>359</v>
          </cell>
          <cell r="Z20">
            <v>1853838</v>
          </cell>
          <cell r="AB20">
            <v>48111</v>
          </cell>
          <cell r="AC20">
            <v>60349</v>
          </cell>
          <cell r="AD20">
            <v>-12238</v>
          </cell>
          <cell r="AE20">
            <v>936087</v>
          </cell>
        </row>
        <row r="21">
          <cell r="A21">
            <v>2020</v>
          </cell>
          <cell r="B21">
            <v>3</v>
          </cell>
          <cell r="C21" t="str">
            <v>MARZO</v>
          </cell>
          <cell r="E21">
            <v>10223619</v>
          </cell>
          <cell r="G21">
            <v>124218</v>
          </cell>
          <cell r="H21">
            <v>51308.459999999992</v>
          </cell>
          <cell r="I21">
            <v>0</v>
          </cell>
          <cell r="J21">
            <v>72909.540000000008</v>
          </cell>
          <cell r="K21">
            <v>5238683</v>
          </cell>
          <cell r="M21">
            <v>-312797</v>
          </cell>
          <cell r="N21">
            <v>-341693.90438985697</v>
          </cell>
          <cell r="O21">
            <v>28896.904389856965</v>
          </cell>
          <cell r="P21">
            <v>-261011</v>
          </cell>
          <cell r="R21">
            <v>-794912</v>
          </cell>
          <cell r="S21">
            <v>-850911.52917779656</v>
          </cell>
          <cell r="T21">
            <v>55999.529177796561</v>
          </cell>
          <cell r="U21">
            <v>3036735</v>
          </cell>
          <cell r="W21">
            <v>61750</v>
          </cell>
          <cell r="X21">
            <v>42500</v>
          </cell>
          <cell r="Y21">
            <v>19250</v>
          </cell>
          <cell r="Z21">
            <v>1694382</v>
          </cell>
          <cell r="AB21">
            <v>126866</v>
          </cell>
          <cell r="AC21">
            <v>58273</v>
          </cell>
          <cell r="AD21">
            <v>68593</v>
          </cell>
          <cell r="AE21">
            <v>514830</v>
          </cell>
        </row>
        <row r="22">
          <cell r="A22">
            <v>2020</v>
          </cell>
          <cell r="B22">
            <v>4</v>
          </cell>
          <cell r="C22" t="str">
            <v>ABRIL</v>
          </cell>
          <cell r="E22">
            <v>25541103</v>
          </cell>
          <cell r="G22">
            <v>4666556</v>
          </cell>
          <cell r="H22">
            <v>1686995</v>
          </cell>
          <cell r="I22">
            <v>0</v>
          </cell>
          <cell r="J22">
            <v>2979561</v>
          </cell>
          <cell r="K22">
            <v>10009835</v>
          </cell>
          <cell r="M22">
            <v>3231749</v>
          </cell>
          <cell r="N22">
            <v>2442229.6349009713</v>
          </cell>
          <cell r="O22">
            <v>789519.36509902868</v>
          </cell>
          <cell r="P22">
            <v>4803278</v>
          </cell>
          <cell r="R22">
            <v>3577680</v>
          </cell>
          <cell r="S22">
            <v>-205277.99356273725</v>
          </cell>
          <cell r="T22">
            <v>3782957.9935627375</v>
          </cell>
          <cell r="U22">
            <v>8373409</v>
          </cell>
          <cell r="W22">
            <v>75821</v>
          </cell>
          <cell r="X22">
            <v>42500</v>
          </cell>
          <cell r="Y22">
            <v>33321</v>
          </cell>
          <cell r="Z22">
            <v>1774212</v>
          </cell>
          <cell r="AB22">
            <v>-223619</v>
          </cell>
          <cell r="AC22">
            <v>-313708</v>
          </cell>
          <cell r="AD22">
            <v>90089</v>
          </cell>
          <cell r="AE22">
            <v>580369</v>
          </cell>
        </row>
        <row r="23">
          <cell r="A23">
            <v>2020</v>
          </cell>
          <cell r="B23">
            <v>5</v>
          </cell>
          <cell r="C23" t="str">
            <v>MAYO</v>
          </cell>
          <cell r="E23">
            <v>7453349</v>
          </cell>
          <cell r="G23">
            <v>-1754021</v>
          </cell>
          <cell r="H23">
            <v>-133355</v>
          </cell>
          <cell r="I23">
            <v>0</v>
          </cell>
          <cell r="J23">
            <v>-1620666</v>
          </cell>
          <cell r="K23">
            <v>2492517</v>
          </cell>
          <cell r="M23">
            <v>-436953</v>
          </cell>
          <cell r="N23">
            <v>-133177.86461775212</v>
          </cell>
          <cell r="O23">
            <v>-303775.13538224786</v>
          </cell>
          <cell r="P23">
            <v>94603</v>
          </cell>
          <cell r="R23">
            <v>-1033868</v>
          </cell>
          <cell r="S23">
            <v>795285.27169747301</v>
          </cell>
          <cell r="T23">
            <v>-1829153.271697473</v>
          </cell>
          <cell r="U23">
            <v>3001517</v>
          </cell>
          <cell r="W23">
            <v>67855</v>
          </cell>
          <cell r="X23">
            <v>42500</v>
          </cell>
          <cell r="Y23">
            <v>25355</v>
          </cell>
          <cell r="Z23">
            <v>1013171</v>
          </cell>
          <cell r="AB23">
            <v>128589</v>
          </cell>
          <cell r="AC23">
            <v>31342</v>
          </cell>
          <cell r="AD23">
            <v>97247</v>
          </cell>
          <cell r="AE23">
            <v>851541</v>
          </cell>
        </row>
        <row r="24">
          <cell r="A24">
            <v>2020</v>
          </cell>
          <cell r="B24">
            <v>6</v>
          </cell>
          <cell r="C24" t="str">
            <v>JUNIO</v>
          </cell>
          <cell r="E24">
            <v>5012669</v>
          </cell>
          <cell r="G24">
            <v>-769824</v>
          </cell>
          <cell r="H24">
            <v>-726627.99999999953</v>
          </cell>
          <cell r="I24">
            <v>0</v>
          </cell>
          <cell r="J24">
            <v>-43196.000000000466</v>
          </cell>
          <cell r="K24">
            <v>1530788</v>
          </cell>
          <cell r="M24">
            <v>226900</v>
          </cell>
          <cell r="N24">
            <v>237703.31205079233</v>
          </cell>
          <cell r="O24">
            <v>-10803.31205079233</v>
          </cell>
          <cell r="P24">
            <v>73749</v>
          </cell>
          <cell r="R24">
            <v>-619374</v>
          </cell>
          <cell r="S24">
            <v>-61322.151466339361</v>
          </cell>
          <cell r="T24">
            <v>-558051.84853366064</v>
          </cell>
          <cell r="U24">
            <v>1606905</v>
          </cell>
          <cell r="W24">
            <v>41429</v>
          </cell>
          <cell r="X24">
            <v>42500</v>
          </cell>
          <cell r="Y24">
            <v>-1071</v>
          </cell>
          <cell r="Z24">
            <v>1246127</v>
          </cell>
          <cell r="AB24">
            <v>31334</v>
          </cell>
          <cell r="AC24">
            <v>31435</v>
          </cell>
          <cell r="AD24">
            <v>-101</v>
          </cell>
          <cell r="AE24">
            <v>555100</v>
          </cell>
        </row>
        <row r="25">
          <cell r="A25">
            <v>2020</v>
          </cell>
          <cell r="B25">
            <v>7</v>
          </cell>
          <cell r="C25" t="str">
            <v>JULIO</v>
          </cell>
          <cell r="E25">
            <v>26413264</v>
          </cell>
          <cell r="G25">
            <v>-1049161</v>
          </cell>
          <cell r="H25">
            <v>-1008911</v>
          </cell>
          <cell r="I25">
            <v>0</v>
          </cell>
          <cell r="J25">
            <v>-40250</v>
          </cell>
          <cell r="K25">
            <v>17376393</v>
          </cell>
          <cell r="M25">
            <v>-68161</v>
          </cell>
          <cell r="N25">
            <v>-47873.934335953119</v>
          </cell>
          <cell r="O25">
            <v>-20287.065664046881</v>
          </cell>
          <cell r="P25">
            <v>504460</v>
          </cell>
          <cell r="R25">
            <v>-446608</v>
          </cell>
          <cell r="S25">
            <v>-372529.42529433104</v>
          </cell>
          <cell r="T25">
            <v>-74078.574705668958</v>
          </cell>
          <cell r="U25">
            <v>6410049</v>
          </cell>
          <cell r="W25">
            <v>21085</v>
          </cell>
          <cell r="X25">
            <v>42500</v>
          </cell>
          <cell r="Y25">
            <v>-21415</v>
          </cell>
          <cell r="Z25">
            <v>1595255</v>
          </cell>
          <cell r="AB25">
            <v>37108</v>
          </cell>
          <cell r="AC25">
            <v>12446</v>
          </cell>
          <cell r="AD25">
            <v>24662</v>
          </cell>
          <cell r="AE25">
            <v>527107</v>
          </cell>
        </row>
        <row r="26">
          <cell r="A26">
            <v>2020</v>
          </cell>
          <cell r="B26">
            <v>8</v>
          </cell>
          <cell r="C26" t="str">
            <v>AGOSTO</v>
          </cell>
          <cell r="E26">
            <v>17497354</v>
          </cell>
          <cell r="G26">
            <v>-812578</v>
          </cell>
          <cell r="H26">
            <v>-283092</v>
          </cell>
          <cell r="I26">
            <v>0</v>
          </cell>
          <cell r="J26">
            <v>-529486</v>
          </cell>
          <cell r="K26">
            <v>4765764</v>
          </cell>
          <cell r="M26">
            <v>-38978</v>
          </cell>
          <cell r="N26">
            <v>-2096.6217863478523</v>
          </cell>
          <cell r="O26">
            <v>-36881.378213652148</v>
          </cell>
          <cell r="P26">
            <v>6028197</v>
          </cell>
          <cell r="R26">
            <v>312529</v>
          </cell>
          <cell r="S26">
            <v>597515.8258814665</v>
          </cell>
          <cell r="T26">
            <v>-284986.8258814665</v>
          </cell>
          <cell r="U26">
            <v>4305113</v>
          </cell>
          <cell r="W26">
            <v>32633</v>
          </cell>
          <cell r="X26">
            <v>42500</v>
          </cell>
          <cell r="Y26">
            <v>-9867</v>
          </cell>
          <cell r="Z26">
            <v>1830676</v>
          </cell>
          <cell r="AB26">
            <v>-57806</v>
          </cell>
          <cell r="AC26">
            <v>-12910</v>
          </cell>
          <cell r="AD26">
            <v>-44896</v>
          </cell>
          <cell r="AE26">
            <v>567604</v>
          </cell>
        </row>
        <row r="27">
          <cell r="A27">
            <v>2020</v>
          </cell>
          <cell r="B27">
            <v>9</v>
          </cell>
          <cell r="C27" t="str">
            <v>SEPTIEMBRE</v>
          </cell>
          <cell r="E27">
            <v>9690567</v>
          </cell>
          <cell r="G27">
            <v>-228521</v>
          </cell>
          <cell r="H27">
            <v>-159555</v>
          </cell>
          <cell r="I27">
            <v>20102</v>
          </cell>
          <cell r="J27">
            <v>-89068</v>
          </cell>
          <cell r="K27">
            <v>4097971</v>
          </cell>
          <cell r="M27">
            <v>-723435</v>
          </cell>
          <cell r="N27">
            <v>-149099</v>
          </cell>
          <cell r="O27">
            <v>-574336</v>
          </cell>
          <cell r="P27">
            <v>-47488</v>
          </cell>
          <cell r="R27">
            <v>-540491</v>
          </cell>
          <cell r="S27">
            <v>-442840.86060574494</v>
          </cell>
          <cell r="T27">
            <v>-97650.139394255064</v>
          </cell>
          <cell r="U27">
            <v>3285452</v>
          </cell>
          <cell r="W27">
            <v>42643</v>
          </cell>
          <cell r="X27">
            <v>42500</v>
          </cell>
          <cell r="Y27">
            <v>143</v>
          </cell>
          <cell r="Z27">
            <v>1602878</v>
          </cell>
          <cell r="AB27">
            <v>-30023</v>
          </cell>
          <cell r="AC27">
            <v>29245</v>
          </cell>
          <cell r="AD27">
            <v>-59268</v>
          </cell>
          <cell r="AE27">
            <v>751754</v>
          </cell>
        </row>
        <row r="28">
          <cell r="A28">
            <v>2020</v>
          </cell>
          <cell r="B28">
            <v>10</v>
          </cell>
          <cell r="C28" t="str">
            <v>OCTUBRE</v>
          </cell>
          <cell r="E28"/>
          <cell r="G28"/>
          <cell r="H28"/>
          <cell r="I28"/>
          <cell r="J28"/>
          <cell r="K28"/>
          <cell r="M28"/>
          <cell r="N28"/>
          <cell r="O28"/>
          <cell r="P28"/>
          <cell r="R28"/>
          <cell r="S28"/>
          <cell r="T28"/>
          <cell r="U28"/>
          <cell r="W28"/>
          <cell r="X28"/>
          <cell r="Y28"/>
          <cell r="Z28"/>
          <cell r="AB28"/>
          <cell r="AC28"/>
          <cell r="AD28"/>
          <cell r="AE28"/>
        </row>
        <row r="29">
          <cell r="A29">
            <v>2020</v>
          </cell>
          <cell r="B29">
            <v>11</v>
          </cell>
          <cell r="C29" t="str">
            <v>NOVIEMBRE</v>
          </cell>
          <cell r="E29"/>
          <cell r="G29"/>
          <cell r="H29"/>
          <cell r="I29"/>
          <cell r="J29"/>
          <cell r="K29"/>
          <cell r="M29"/>
          <cell r="N29"/>
          <cell r="O29"/>
          <cell r="P29"/>
          <cell r="R29"/>
          <cell r="S29"/>
          <cell r="T29"/>
          <cell r="U29"/>
          <cell r="W29"/>
          <cell r="X29"/>
          <cell r="Y29"/>
          <cell r="Z29"/>
          <cell r="AB29"/>
          <cell r="AC29"/>
          <cell r="AD29"/>
          <cell r="AE29"/>
        </row>
        <row r="30">
          <cell r="A30">
            <v>2020</v>
          </cell>
          <cell r="B30">
            <v>12</v>
          </cell>
          <cell r="C30" t="str">
            <v>DICIEMBRE</v>
          </cell>
          <cell r="E30"/>
          <cell r="G30"/>
          <cell r="H30"/>
          <cell r="I30"/>
          <cell r="J30"/>
          <cell r="K30"/>
          <cell r="M30"/>
          <cell r="N30"/>
          <cell r="O30"/>
          <cell r="P30"/>
          <cell r="R30"/>
          <cell r="S30"/>
          <cell r="T30"/>
          <cell r="U30"/>
          <cell r="W30"/>
          <cell r="X30"/>
          <cell r="Y30"/>
          <cell r="Z30"/>
          <cell r="AB30"/>
          <cell r="AC30"/>
          <cell r="AD30"/>
          <cell r="AE30"/>
        </row>
      </sheetData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pageSetUpPr fitToPage="1"/>
  </sheetPr>
  <dimension ref="A1:BN67"/>
  <sheetViews>
    <sheetView tabSelected="1" zoomScale="80" zoomScaleNormal="80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5" x14ac:dyDescent="0.25"/>
  <cols>
    <col min="1" max="1" width="3.7109375" customWidth="1"/>
    <col min="2" max="2" width="56.5703125" style="1" customWidth="1"/>
    <col min="3" max="24" width="10.5703125" style="1" customWidth="1"/>
    <col min="25" max="27" width="10.5703125" style="3" customWidth="1"/>
    <col min="28" max="31" width="10.5703125" style="2" customWidth="1"/>
    <col min="32" max="32" width="1.5703125" style="1" customWidth="1"/>
    <col min="33" max="53" width="6.5703125" style="1" hidden="1" customWidth="1"/>
    <col min="54" max="60" width="6.5703125" style="1" customWidth="1"/>
    <col min="61" max="61" width="1.42578125" style="1" customWidth="1"/>
    <col min="62" max="257" width="11.42578125" style="1"/>
    <col min="258" max="258" width="2.42578125" style="1" customWidth="1"/>
    <col min="259" max="259" width="48.5703125" style="1" customWidth="1"/>
    <col min="260" max="276" width="11.42578125" style="1" customWidth="1"/>
    <col min="277" max="282" width="10.5703125" style="1" customWidth="1"/>
    <col min="283" max="284" width="11.42578125" style="1" customWidth="1"/>
    <col min="285" max="285" width="1.5703125" style="1" customWidth="1"/>
    <col min="286" max="301" width="11.42578125" style="1" customWidth="1"/>
    <col min="302" max="307" width="6.5703125" style="1" customWidth="1"/>
    <col min="308" max="309" width="11.42578125" style="1" customWidth="1"/>
    <col min="310" max="310" width="1.42578125" style="1" customWidth="1"/>
    <col min="311" max="513" width="11.42578125" style="1"/>
    <col min="514" max="514" width="2.42578125" style="1" customWidth="1"/>
    <col min="515" max="515" width="48.5703125" style="1" customWidth="1"/>
    <col min="516" max="532" width="11.42578125" style="1" customWidth="1"/>
    <col min="533" max="538" width="10.5703125" style="1" customWidth="1"/>
    <col min="539" max="540" width="11.42578125" style="1" customWidth="1"/>
    <col min="541" max="541" width="1.5703125" style="1" customWidth="1"/>
    <col min="542" max="557" width="11.42578125" style="1" customWidth="1"/>
    <col min="558" max="563" width="6.5703125" style="1" customWidth="1"/>
    <col min="564" max="565" width="11.42578125" style="1" customWidth="1"/>
    <col min="566" max="566" width="1.42578125" style="1" customWidth="1"/>
    <col min="567" max="769" width="11.42578125" style="1"/>
    <col min="770" max="770" width="2.42578125" style="1" customWidth="1"/>
    <col min="771" max="771" width="48.5703125" style="1" customWidth="1"/>
    <col min="772" max="788" width="11.42578125" style="1" customWidth="1"/>
    <col min="789" max="794" width="10.5703125" style="1" customWidth="1"/>
    <col min="795" max="796" width="11.42578125" style="1" customWidth="1"/>
    <col min="797" max="797" width="1.5703125" style="1" customWidth="1"/>
    <col min="798" max="813" width="11.42578125" style="1" customWidth="1"/>
    <col min="814" max="819" width="6.5703125" style="1" customWidth="1"/>
    <col min="820" max="821" width="11.42578125" style="1" customWidth="1"/>
    <col min="822" max="822" width="1.42578125" style="1" customWidth="1"/>
    <col min="823" max="1025" width="11.42578125" style="1"/>
    <col min="1026" max="1026" width="2.42578125" style="1" customWidth="1"/>
    <col min="1027" max="1027" width="48.5703125" style="1" customWidth="1"/>
    <col min="1028" max="1044" width="11.42578125" style="1" customWidth="1"/>
    <col min="1045" max="1050" width="10.5703125" style="1" customWidth="1"/>
    <col min="1051" max="1052" width="11.42578125" style="1" customWidth="1"/>
    <col min="1053" max="1053" width="1.5703125" style="1" customWidth="1"/>
    <col min="1054" max="1069" width="11.42578125" style="1" customWidth="1"/>
    <col min="1070" max="1075" width="6.5703125" style="1" customWidth="1"/>
    <col min="1076" max="1077" width="11.42578125" style="1" customWidth="1"/>
    <col min="1078" max="1078" width="1.42578125" style="1" customWidth="1"/>
    <col min="1079" max="1281" width="11.42578125" style="1"/>
    <col min="1282" max="1282" width="2.42578125" style="1" customWidth="1"/>
    <col min="1283" max="1283" width="48.5703125" style="1" customWidth="1"/>
    <col min="1284" max="1300" width="11.42578125" style="1" customWidth="1"/>
    <col min="1301" max="1306" width="10.5703125" style="1" customWidth="1"/>
    <col min="1307" max="1308" width="11.42578125" style="1" customWidth="1"/>
    <col min="1309" max="1309" width="1.5703125" style="1" customWidth="1"/>
    <col min="1310" max="1325" width="11.42578125" style="1" customWidth="1"/>
    <col min="1326" max="1331" width="6.5703125" style="1" customWidth="1"/>
    <col min="1332" max="1333" width="11.42578125" style="1" customWidth="1"/>
    <col min="1334" max="1334" width="1.42578125" style="1" customWidth="1"/>
    <col min="1335" max="1537" width="11.42578125" style="1"/>
    <col min="1538" max="1538" width="2.42578125" style="1" customWidth="1"/>
    <col min="1539" max="1539" width="48.5703125" style="1" customWidth="1"/>
    <col min="1540" max="1556" width="11.42578125" style="1" customWidth="1"/>
    <col min="1557" max="1562" width="10.5703125" style="1" customWidth="1"/>
    <col min="1563" max="1564" width="11.42578125" style="1" customWidth="1"/>
    <col min="1565" max="1565" width="1.5703125" style="1" customWidth="1"/>
    <col min="1566" max="1581" width="11.42578125" style="1" customWidth="1"/>
    <col min="1582" max="1587" width="6.5703125" style="1" customWidth="1"/>
    <col min="1588" max="1589" width="11.42578125" style="1" customWidth="1"/>
    <col min="1590" max="1590" width="1.42578125" style="1" customWidth="1"/>
    <col min="1591" max="1793" width="11.42578125" style="1"/>
    <col min="1794" max="1794" width="2.42578125" style="1" customWidth="1"/>
    <col min="1795" max="1795" width="48.5703125" style="1" customWidth="1"/>
    <col min="1796" max="1812" width="11.42578125" style="1" customWidth="1"/>
    <col min="1813" max="1818" width="10.5703125" style="1" customWidth="1"/>
    <col min="1819" max="1820" width="11.42578125" style="1" customWidth="1"/>
    <col min="1821" max="1821" width="1.5703125" style="1" customWidth="1"/>
    <col min="1822" max="1837" width="11.42578125" style="1" customWidth="1"/>
    <col min="1838" max="1843" width="6.5703125" style="1" customWidth="1"/>
    <col min="1844" max="1845" width="11.42578125" style="1" customWidth="1"/>
    <col min="1846" max="1846" width="1.42578125" style="1" customWidth="1"/>
    <col min="1847" max="2049" width="11.42578125" style="1"/>
    <col min="2050" max="2050" width="2.42578125" style="1" customWidth="1"/>
    <col min="2051" max="2051" width="48.5703125" style="1" customWidth="1"/>
    <col min="2052" max="2068" width="11.42578125" style="1" customWidth="1"/>
    <col min="2069" max="2074" width="10.5703125" style="1" customWidth="1"/>
    <col min="2075" max="2076" width="11.42578125" style="1" customWidth="1"/>
    <col min="2077" max="2077" width="1.5703125" style="1" customWidth="1"/>
    <col min="2078" max="2093" width="11.42578125" style="1" customWidth="1"/>
    <col min="2094" max="2099" width="6.5703125" style="1" customWidth="1"/>
    <col min="2100" max="2101" width="11.42578125" style="1" customWidth="1"/>
    <col min="2102" max="2102" width="1.42578125" style="1" customWidth="1"/>
    <col min="2103" max="2305" width="11.42578125" style="1"/>
    <col min="2306" max="2306" width="2.42578125" style="1" customWidth="1"/>
    <col min="2307" max="2307" width="48.5703125" style="1" customWidth="1"/>
    <col min="2308" max="2324" width="11.42578125" style="1" customWidth="1"/>
    <col min="2325" max="2330" width="10.5703125" style="1" customWidth="1"/>
    <col min="2331" max="2332" width="11.42578125" style="1" customWidth="1"/>
    <col min="2333" max="2333" width="1.5703125" style="1" customWidth="1"/>
    <col min="2334" max="2349" width="11.42578125" style="1" customWidth="1"/>
    <col min="2350" max="2355" width="6.5703125" style="1" customWidth="1"/>
    <col min="2356" max="2357" width="11.42578125" style="1" customWidth="1"/>
    <col min="2358" max="2358" width="1.42578125" style="1" customWidth="1"/>
    <col min="2359" max="2561" width="11.42578125" style="1"/>
    <col min="2562" max="2562" width="2.42578125" style="1" customWidth="1"/>
    <col min="2563" max="2563" width="48.5703125" style="1" customWidth="1"/>
    <col min="2564" max="2580" width="11.42578125" style="1" customWidth="1"/>
    <col min="2581" max="2586" width="10.5703125" style="1" customWidth="1"/>
    <col min="2587" max="2588" width="11.42578125" style="1" customWidth="1"/>
    <col min="2589" max="2589" width="1.5703125" style="1" customWidth="1"/>
    <col min="2590" max="2605" width="11.42578125" style="1" customWidth="1"/>
    <col min="2606" max="2611" width="6.5703125" style="1" customWidth="1"/>
    <col min="2612" max="2613" width="11.42578125" style="1" customWidth="1"/>
    <col min="2614" max="2614" width="1.42578125" style="1" customWidth="1"/>
    <col min="2615" max="2817" width="11.42578125" style="1"/>
    <col min="2818" max="2818" width="2.42578125" style="1" customWidth="1"/>
    <col min="2819" max="2819" width="48.5703125" style="1" customWidth="1"/>
    <col min="2820" max="2836" width="11.42578125" style="1" customWidth="1"/>
    <col min="2837" max="2842" width="10.5703125" style="1" customWidth="1"/>
    <col min="2843" max="2844" width="11.42578125" style="1" customWidth="1"/>
    <col min="2845" max="2845" width="1.5703125" style="1" customWidth="1"/>
    <col min="2846" max="2861" width="11.42578125" style="1" customWidth="1"/>
    <col min="2862" max="2867" width="6.5703125" style="1" customWidth="1"/>
    <col min="2868" max="2869" width="11.42578125" style="1" customWidth="1"/>
    <col min="2870" max="2870" width="1.42578125" style="1" customWidth="1"/>
    <col min="2871" max="3073" width="11.42578125" style="1"/>
    <col min="3074" max="3074" width="2.42578125" style="1" customWidth="1"/>
    <col min="3075" max="3075" width="48.5703125" style="1" customWidth="1"/>
    <col min="3076" max="3092" width="11.42578125" style="1" customWidth="1"/>
    <col min="3093" max="3098" width="10.5703125" style="1" customWidth="1"/>
    <col min="3099" max="3100" width="11.42578125" style="1" customWidth="1"/>
    <col min="3101" max="3101" width="1.5703125" style="1" customWidth="1"/>
    <col min="3102" max="3117" width="11.42578125" style="1" customWidth="1"/>
    <col min="3118" max="3123" width="6.5703125" style="1" customWidth="1"/>
    <col min="3124" max="3125" width="11.42578125" style="1" customWidth="1"/>
    <col min="3126" max="3126" width="1.42578125" style="1" customWidth="1"/>
    <col min="3127" max="3329" width="11.42578125" style="1"/>
    <col min="3330" max="3330" width="2.42578125" style="1" customWidth="1"/>
    <col min="3331" max="3331" width="48.5703125" style="1" customWidth="1"/>
    <col min="3332" max="3348" width="11.42578125" style="1" customWidth="1"/>
    <col min="3349" max="3354" width="10.5703125" style="1" customWidth="1"/>
    <col min="3355" max="3356" width="11.42578125" style="1" customWidth="1"/>
    <col min="3357" max="3357" width="1.5703125" style="1" customWidth="1"/>
    <col min="3358" max="3373" width="11.42578125" style="1" customWidth="1"/>
    <col min="3374" max="3379" width="6.5703125" style="1" customWidth="1"/>
    <col min="3380" max="3381" width="11.42578125" style="1" customWidth="1"/>
    <col min="3382" max="3382" width="1.42578125" style="1" customWidth="1"/>
    <col min="3383" max="3585" width="11.42578125" style="1"/>
    <col min="3586" max="3586" width="2.42578125" style="1" customWidth="1"/>
    <col min="3587" max="3587" width="48.5703125" style="1" customWidth="1"/>
    <col min="3588" max="3604" width="11.42578125" style="1" customWidth="1"/>
    <col min="3605" max="3610" width="10.5703125" style="1" customWidth="1"/>
    <col min="3611" max="3612" width="11.42578125" style="1" customWidth="1"/>
    <col min="3613" max="3613" width="1.5703125" style="1" customWidth="1"/>
    <col min="3614" max="3629" width="11.42578125" style="1" customWidth="1"/>
    <col min="3630" max="3635" width="6.5703125" style="1" customWidth="1"/>
    <col min="3636" max="3637" width="11.42578125" style="1" customWidth="1"/>
    <col min="3638" max="3638" width="1.42578125" style="1" customWidth="1"/>
    <col min="3639" max="3841" width="11.42578125" style="1"/>
    <col min="3842" max="3842" width="2.42578125" style="1" customWidth="1"/>
    <col min="3843" max="3843" width="48.5703125" style="1" customWidth="1"/>
    <col min="3844" max="3860" width="11.42578125" style="1" customWidth="1"/>
    <col min="3861" max="3866" width="10.5703125" style="1" customWidth="1"/>
    <col min="3867" max="3868" width="11.42578125" style="1" customWidth="1"/>
    <col min="3869" max="3869" width="1.5703125" style="1" customWidth="1"/>
    <col min="3870" max="3885" width="11.42578125" style="1" customWidth="1"/>
    <col min="3886" max="3891" width="6.5703125" style="1" customWidth="1"/>
    <col min="3892" max="3893" width="11.42578125" style="1" customWidth="1"/>
    <col min="3894" max="3894" width="1.42578125" style="1" customWidth="1"/>
    <col min="3895" max="4097" width="11.42578125" style="1"/>
    <col min="4098" max="4098" width="2.42578125" style="1" customWidth="1"/>
    <col min="4099" max="4099" width="48.5703125" style="1" customWidth="1"/>
    <col min="4100" max="4116" width="11.42578125" style="1" customWidth="1"/>
    <col min="4117" max="4122" width="10.5703125" style="1" customWidth="1"/>
    <col min="4123" max="4124" width="11.42578125" style="1" customWidth="1"/>
    <col min="4125" max="4125" width="1.5703125" style="1" customWidth="1"/>
    <col min="4126" max="4141" width="11.42578125" style="1" customWidth="1"/>
    <col min="4142" max="4147" width="6.5703125" style="1" customWidth="1"/>
    <col min="4148" max="4149" width="11.42578125" style="1" customWidth="1"/>
    <col min="4150" max="4150" width="1.42578125" style="1" customWidth="1"/>
    <col min="4151" max="4353" width="11.42578125" style="1"/>
    <col min="4354" max="4354" width="2.42578125" style="1" customWidth="1"/>
    <col min="4355" max="4355" width="48.5703125" style="1" customWidth="1"/>
    <col min="4356" max="4372" width="11.42578125" style="1" customWidth="1"/>
    <col min="4373" max="4378" width="10.5703125" style="1" customWidth="1"/>
    <col min="4379" max="4380" width="11.42578125" style="1" customWidth="1"/>
    <col min="4381" max="4381" width="1.5703125" style="1" customWidth="1"/>
    <col min="4382" max="4397" width="11.42578125" style="1" customWidth="1"/>
    <col min="4398" max="4403" width="6.5703125" style="1" customWidth="1"/>
    <col min="4404" max="4405" width="11.42578125" style="1" customWidth="1"/>
    <col min="4406" max="4406" width="1.42578125" style="1" customWidth="1"/>
    <col min="4407" max="4609" width="11.42578125" style="1"/>
    <col min="4610" max="4610" width="2.42578125" style="1" customWidth="1"/>
    <col min="4611" max="4611" width="48.5703125" style="1" customWidth="1"/>
    <col min="4612" max="4628" width="11.42578125" style="1" customWidth="1"/>
    <col min="4629" max="4634" width="10.5703125" style="1" customWidth="1"/>
    <col min="4635" max="4636" width="11.42578125" style="1" customWidth="1"/>
    <col min="4637" max="4637" width="1.5703125" style="1" customWidth="1"/>
    <col min="4638" max="4653" width="11.42578125" style="1" customWidth="1"/>
    <col min="4654" max="4659" width="6.5703125" style="1" customWidth="1"/>
    <col min="4660" max="4661" width="11.42578125" style="1" customWidth="1"/>
    <col min="4662" max="4662" width="1.42578125" style="1" customWidth="1"/>
    <col min="4663" max="4865" width="11.42578125" style="1"/>
    <col min="4866" max="4866" width="2.42578125" style="1" customWidth="1"/>
    <col min="4867" max="4867" width="48.5703125" style="1" customWidth="1"/>
    <col min="4868" max="4884" width="11.42578125" style="1" customWidth="1"/>
    <col min="4885" max="4890" width="10.5703125" style="1" customWidth="1"/>
    <col min="4891" max="4892" width="11.42578125" style="1" customWidth="1"/>
    <col min="4893" max="4893" width="1.5703125" style="1" customWidth="1"/>
    <col min="4894" max="4909" width="11.42578125" style="1" customWidth="1"/>
    <col min="4910" max="4915" width="6.5703125" style="1" customWidth="1"/>
    <col min="4916" max="4917" width="11.42578125" style="1" customWidth="1"/>
    <col min="4918" max="4918" width="1.42578125" style="1" customWidth="1"/>
    <col min="4919" max="5121" width="11.42578125" style="1"/>
    <col min="5122" max="5122" width="2.42578125" style="1" customWidth="1"/>
    <col min="5123" max="5123" width="48.5703125" style="1" customWidth="1"/>
    <col min="5124" max="5140" width="11.42578125" style="1" customWidth="1"/>
    <col min="5141" max="5146" width="10.5703125" style="1" customWidth="1"/>
    <col min="5147" max="5148" width="11.42578125" style="1" customWidth="1"/>
    <col min="5149" max="5149" width="1.5703125" style="1" customWidth="1"/>
    <col min="5150" max="5165" width="11.42578125" style="1" customWidth="1"/>
    <col min="5166" max="5171" width="6.5703125" style="1" customWidth="1"/>
    <col min="5172" max="5173" width="11.42578125" style="1" customWidth="1"/>
    <col min="5174" max="5174" width="1.42578125" style="1" customWidth="1"/>
    <col min="5175" max="5377" width="11.42578125" style="1"/>
    <col min="5378" max="5378" width="2.42578125" style="1" customWidth="1"/>
    <col min="5379" max="5379" width="48.5703125" style="1" customWidth="1"/>
    <col min="5380" max="5396" width="11.42578125" style="1" customWidth="1"/>
    <col min="5397" max="5402" width="10.5703125" style="1" customWidth="1"/>
    <col min="5403" max="5404" width="11.42578125" style="1" customWidth="1"/>
    <col min="5405" max="5405" width="1.5703125" style="1" customWidth="1"/>
    <col min="5406" max="5421" width="11.42578125" style="1" customWidth="1"/>
    <col min="5422" max="5427" width="6.5703125" style="1" customWidth="1"/>
    <col min="5428" max="5429" width="11.42578125" style="1" customWidth="1"/>
    <col min="5430" max="5430" width="1.42578125" style="1" customWidth="1"/>
    <col min="5431" max="5633" width="11.42578125" style="1"/>
    <col min="5634" max="5634" width="2.42578125" style="1" customWidth="1"/>
    <col min="5635" max="5635" width="48.5703125" style="1" customWidth="1"/>
    <col min="5636" max="5652" width="11.42578125" style="1" customWidth="1"/>
    <col min="5653" max="5658" width="10.5703125" style="1" customWidth="1"/>
    <col min="5659" max="5660" width="11.42578125" style="1" customWidth="1"/>
    <col min="5661" max="5661" width="1.5703125" style="1" customWidth="1"/>
    <col min="5662" max="5677" width="11.42578125" style="1" customWidth="1"/>
    <col min="5678" max="5683" width="6.5703125" style="1" customWidth="1"/>
    <col min="5684" max="5685" width="11.42578125" style="1" customWidth="1"/>
    <col min="5686" max="5686" width="1.42578125" style="1" customWidth="1"/>
    <col min="5687" max="5889" width="11.42578125" style="1"/>
    <col min="5890" max="5890" width="2.42578125" style="1" customWidth="1"/>
    <col min="5891" max="5891" width="48.5703125" style="1" customWidth="1"/>
    <col min="5892" max="5908" width="11.42578125" style="1" customWidth="1"/>
    <col min="5909" max="5914" width="10.5703125" style="1" customWidth="1"/>
    <col min="5915" max="5916" width="11.42578125" style="1" customWidth="1"/>
    <col min="5917" max="5917" width="1.5703125" style="1" customWidth="1"/>
    <col min="5918" max="5933" width="11.42578125" style="1" customWidth="1"/>
    <col min="5934" max="5939" width="6.5703125" style="1" customWidth="1"/>
    <col min="5940" max="5941" width="11.42578125" style="1" customWidth="1"/>
    <col min="5942" max="5942" width="1.42578125" style="1" customWidth="1"/>
    <col min="5943" max="6145" width="11.42578125" style="1"/>
    <col min="6146" max="6146" width="2.42578125" style="1" customWidth="1"/>
    <col min="6147" max="6147" width="48.5703125" style="1" customWidth="1"/>
    <col min="6148" max="6164" width="11.42578125" style="1" customWidth="1"/>
    <col min="6165" max="6170" width="10.5703125" style="1" customWidth="1"/>
    <col min="6171" max="6172" width="11.42578125" style="1" customWidth="1"/>
    <col min="6173" max="6173" width="1.5703125" style="1" customWidth="1"/>
    <col min="6174" max="6189" width="11.42578125" style="1" customWidth="1"/>
    <col min="6190" max="6195" width="6.5703125" style="1" customWidth="1"/>
    <col min="6196" max="6197" width="11.42578125" style="1" customWidth="1"/>
    <col min="6198" max="6198" width="1.42578125" style="1" customWidth="1"/>
    <col min="6199" max="6401" width="11.42578125" style="1"/>
    <col min="6402" max="6402" width="2.42578125" style="1" customWidth="1"/>
    <col min="6403" max="6403" width="48.5703125" style="1" customWidth="1"/>
    <col min="6404" max="6420" width="11.42578125" style="1" customWidth="1"/>
    <col min="6421" max="6426" width="10.5703125" style="1" customWidth="1"/>
    <col min="6427" max="6428" width="11.42578125" style="1" customWidth="1"/>
    <col min="6429" max="6429" width="1.5703125" style="1" customWidth="1"/>
    <col min="6430" max="6445" width="11.42578125" style="1" customWidth="1"/>
    <col min="6446" max="6451" width="6.5703125" style="1" customWidth="1"/>
    <col min="6452" max="6453" width="11.42578125" style="1" customWidth="1"/>
    <col min="6454" max="6454" width="1.42578125" style="1" customWidth="1"/>
    <col min="6455" max="6657" width="11.42578125" style="1"/>
    <col min="6658" max="6658" width="2.42578125" style="1" customWidth="1"/>
    <col min="6659" max="6659" width="48.5703125" style="1" customWidth="1"/>
    <col min="6660" max="6676" width="11.42578125" style="1" customWidth="1"/>
    <col min="6677" max="6682" width="10.5703125" style="1" customWidth="1"/>
    <col min="6683" max="6684" width="11.42578125" style="1" customWidth="1"/>
    <col min="6685" max="6685" width="1.5703125" style="1" customWidth="1"/>
    <col min="6686" max="6701" width="11.42578125" style="1" customWidth="1"/>
    <col min="6702" max="6707" width="6.5703125" style="1" customWidth="1"/>
    <col min="6708" max="6709" width="11.42578125" style="1" customWidth="1"/>
    <col min="6710" max="6710" width="1.42578125" style="1" customWidth="1"/>
    <col min="6711" max="6913" width="11.42578125" style="1"/>
    <col min="6914" max="6914" width="2.42578125" style="1" customWidth="1"/>
    <col min="6915" max="6915" width="48.5703125" style="1" customWidth="1"/>
    <col min="6916" max="6932" width="11.42578125" style="1" customWidth="1"/>
    <col min="6933" max="6938" width="10.5703125" style="1" customWidth="1"/>
    <col min="6939" max="6940" width="11.42578125" style="1" customWidth="1"/>
    <col min="6941" max="6941" width="1.5703125" style="1" customWidth="1"/>
    <col min="6942" max="6957" width="11.42578125" style="1" customWidth="1"/>
    <col min="6958" max="6963" width="6.5703125" style="1" customWidth="1"/>
    <col min="6964" max="6965" width="11.42578125" style="1" customWidth="1"/>
    <col min="6966" max="6966" width="1.42578125" style="1" customWidth="1"/>
    <col min="6967" max="7169" width="11.42578125" style="1"/>
    <col min="7170" max="7170" width="2.42578125" style="1" customWidth="1"/>
    <col min="7171" max="7171" width="48.5703125" style="1" customWidth="1"/>
    <col min="7172" max="7188" width="11.42578125" style="1" customWidth="1"/>
    <col min="7189" max="7194" width="10.5703125" style="1" customWidth="1"/>
    <col min="7195" max="7196" width="11.42578125" style="1" customWidth="1"/>
    <col min="7197" max="7197" width="1.5703125" style="1" customWidth="1"/>
    <col min="7198" max="7213" width="11.42578125" style="1" customWidth="1"/>
    <col min="7214" max="7219" width="6.5703125" style="1" customWidth="1"/>
    <col min="7220" max="7221" width="11.42578125" style="1" customWidth="1"/>
    <col min="7222" max="7222" width="1.42578125" style="1" customWidth="1"/>
    <col min="7223" max="7425" width="11.42578125" style="1"/>
    <col min="7426" max="7426" width="2.42578125" style="1" customWidth="1"/>
    <col min="7427" max="7427" width="48.5703125" style="1" customWidth="1"/>
    <col min="7428" max="7444" width="11.42578125" style="1" customWidth="1"/>
    <col min="7445" max="7450" width="10.5703125" style="1" customWidth="1"/>
    <col min="7451" max="7452" width="11.42578125" style="1" customWidth="1"/>
    <col min="7453" max="7453" width="1.5703125" style="1" customWidth="1"/>
    <col min="7454" max="7469" width="11.42578125" style="1" customWidth="1"/>
    <col min="7470" max="7475" width="6.5703125" style="1" customWidth="1"/>
    <col min="7476" max="7477" width="11.42578125" style="1" customWidth="1"/>
    <col min="7478" max="7478" width="1.42578125" style="1" customWidth="1"/>
    <col min="7479" max="7681" width="11.42578125" style="1"/>
    <col min="7682" max="7682" width="2.42578125" style="1" customWidth="1"/>
    <col min="7683" max="7683" width="48.5703125" style="1" customWidth="1"/>
    <col min="7684" max="7700" width="11.42578125" style="1" customWidth="1"/>
    <col min="7701" max="7706" width="10.5703125" style="1" customWidth="1"/>
    <col min="7707" max="7708" width="11.42578125" style="1" customWidth="1"/>
    <col min="7709" max="7709" width="1.5703125" style="1" customWidth="1"/>
    <col min="7710" max="7725" width="11.42578125" style="1" customWidth="1"/>
    <col min="7726" max="7731" width="6.5703125" style="1" customWidth="1"/>
    <col min="7732" max="7733" width="11.42578125" style="1" customWidth="1"/>
    <col min="7734" max="7734" width="1.42578125" style="1" customWidth="1"/>
    <col min="7735" max="7937" width="11.42578125" style="1"/>
    <col min="7938" max="7938" width="2.42578125" style="1" customWidth="1"/>
    <col min="7939" max="7939" width="48.5703125" style="1" customWidth="1"/>
    <col min="7940" max="7956" width="11.42578125" style="1" customWidth="1"/>
    <col min="7957" max="7962" width="10.5703125" style="1" customWidth="1"/>
    <col min="7963" max="7964" width="11.42578125" style="1" customWidth="1"/>
    <col min="7965" max="7965" width="1.5703125" style="1" customWidth="1"/>
    <col min="7966" max="7981" width="11.42578125" style="1" customWidth="1"/>
    <col min="7982" max="7987" width="6.5703125" style="1" customWidth="1"/>
    <col min="7988" max="7989" width="11.42578125" style="1" customWidth="1"/>
    <col min="7990" max="7990" width="1.42578125" style="1" customWidth="1"/>
    <col min="7991" max="8193" width="11.42578125" style="1"/>
    <col min="8194" max="8194" width="2.42578125" style="1" customWidth="1"/>
    <col min="8195" max="8195" width="48.5703125" style="1" customWidth="1"/>
    <col min="8196" max="8212" width="11.42578125" style="1" customWidth="1"/>
    <col min="8213" max="8218" width="10.5703125" style="1" customWidth="1"/>
    <col min="8219" max="8220" width="11.42578125" style="1" customWidth="1"/>
    <col min="8221" max="8221" width="1.5703125" style="1" customWidth="1"/>
    <col min="8222" max="8237" width="11.42578125" style="1" customWidth="1"/>
    <col min="8238" max="8243" width="6.5703125" style="1" customWidth="1"/>
    <col min="8244" max="8245" width="11.42578125" style="1" customWidth="1"/>
    <col min="8246" max="8246" width="1.42578125" style="1" customWidth="1"/>
    <col min="8247" max="8449" width="11.42578125" style="1"/>
    <col min="8450" max="8450" width="2.42578125" style="1" customWidth="1"/>
    <col min="8451" max="8451" width="48.5703125" style="1" customWidth="1"/>
    <col min="8452" max="8468" width="11.42578125" style="1" customWidth="1"/>
    <col min="8469" max="8474" width="10.5703125" style="1" customWidth="1"/>
    <col min="8475" max="8476" width="11.42578125" style="1" customWidth="1"/>
    <col min="8477" max="8477" width="1.5703125" style="1" customWidth="1"/>
    <col min="8478" max="8493" width="11.42578125" style="1" customWidth="1"/>
    <col min="8494" max="8499" width="6.5703125" style="1" customWidth="1"/>
    <col min="8500" max="8501" width="11.42578125" style="1" customWidth="1"/>
    <col min="8502" max="8502" width="1.42578125" style="1" customWidth="1"/>
    <col min="8503" max="8705" width="11.42578125" style="1"/>
    <col min="8706" max="8706" width="2.42578125" style="1" customWidth="1"/>
    <col min="8707" max="8707" width="48.5703125" style="1" customWidth="1"/>
    <col min="8708" max="8724" width="11.42578125" style="1" customWidth="1"/>
    <col min="8725" max="8730" width="10.5703125" style="1" customWidth="1"/>
    <col min="8731" max="8732" width="11.42578125" style="1" customWidth="1"/>
    <col min="8733" max="8733" width="1.5703125" style="1" customWidth="1"/>
    <col min="8734" max="8749" width="11.42578125" style="1" customWidth="1"/>
    <col min="8750" max="8755" width="6.5703125" style="1" customWidth="1"/>
    <col min="8756" max="8757" width="11.42578125" style="1" customWidth="1"/>
    <col min="8758" max="8758" width="1.42578125" style="1" customWidth="1"/>
    <col min="8759" max="8961" width="11.42578125" style="1"/>
    <col min="8962" max="8962" width="2.42578125" style="1" customWidth="1"/>
    <col min="8963" max="8963" width="48.5703125" style="1" customWidth="1"/>
    <col min="8964" max="8980" width="11.42578125" style="1" customWidth="1"/>
    <col min="8981" max="8986" width="10.5703125" style="1" customWidth="1"/>
    <col min="8987" max="8988" width="11.42578125" style="1" customWidth="1"/>
    <col min="8989" max="8989" width="1.5703125" style="1" customWidth="1"/>
    <col min="8990" max="9005" width="11.42578125" style="1" customWidth="1"/>
    <col min="9006" max="9011" width="6.5703125" style="1" customWidth="1"/>
    <col min="9012" max="9013" width="11.42578125" style="1" customWidth="1"/>
    <col min="9014" max="9014" width="1.42578125" style="1" customWidth="1"/>
    <col min="9015" max="9217" width="11.42578125" style="1"/>
    <col min="9218" max="9218" width="2.42578125" style="1" customWidth="1"/>
    <col min="9219" max="9219" width="48.5703125" style="1" customWidth="1"/>
    <col min="9220" max="9236" width="11.42578125" style="1" customWidth="1"/>
    <col min="9237" max="9242" width="10.5703125" style="1" customWidth="1"/>
    <col min="9243" max="9244" width="11.42578125" style="1" customWidth="1"/>
    <col min="9245" max="9245" width="1.5703125" style="1" customWidth="1"/>
    <col min="9246" max="9261" width="11.42578125" style="1" customWidth="1"/>
    <col min="9262" max="9267" width="6.5703125" style="1" customWidth="1"/>
    <col min="9268" max="9269" width="11.42578125" style="1" customWidth="1"/>
    <col min="9270" max="9270" width="1.42578125" style="1" customWidth="1"/>
    <col min="9271" max="9473" width="11.42578125" style="1"/>
    <col min="9474" max="9474" width="2.42578125" style="1" customWidth="1"/>
    <col min="9475" max="9475" width="48.5703125" style="1" customWidth="1"/>
    <col min="9476" max="9492" width="11.42578125" style="1" customWidth="1"/>
    <col min="9493" max="9498" width="10.5703125" style="1" customWidth="1"/>
    <col min="9499" max="9500" width="11.42578125" style="1" customWidth="1"/>
    <col min="9501" max="9501" width="1.5703125" style="1" customWidth="1"/>
    <col min="9502" max="9517" width="11.42578125" style="1" customWidth="1"/>
    <col min="9518" max="9523" width="6.5703125" style="1" customWidth="1"/>
    <col min="9524" max="9525" width="11.42578125" style="1" customWidth="1"/>
    <col min="9526" max="9526" width="1.42578125" style="1" customWidth="1"/>
    <col min="9527" max="9729" width="11.42578125" style="1"/>
    <col min="9730" max="9730" width="2.42578125" style="1" customWidth="1"/>
    <col min="9731" max="9731" width="48.5703125" style="1" customWidth="1"/>
    <col min="9732" max="9748" width="11.42578125" style="1" customWidth="1"/>
    <col min="9749" max="9754" width="10.5703125" style="1" customWidth="1"/>
    <col min="9755" max="9756" width="11.42578125" style="1" customWidth="1"/>
    <col min="9757" max="9757" width="1.5703125" style="1" customWidth="1"/>
    <col min="9758" max="9773" width="11.42578125" style="1" customWidth="1"/>
    <col min="9774" max="9779" width="6.5703125" style="1" customWidth="1"/>
    <col min="9780" max="9781" width="11.42578125" style="1" customWidth="1"/>
    <col min="9782" max="9782" width="1.42578125" style="1" customWidth="1"/>
    <col min="9783" max="9985" width="11.42578125" style="1"/>
    <col min="9986" max="9986" width="2.42578125" style="1" customWidth="1"/>
    <col min="9987" max="9987" width="48.5703125" style="1" customWidth="1"/>
    <col min="9988" max="10004" width="11.42578125" style="1" customWidth="1"/>
    <col min="10005" max="10010" width="10.5703125" style="1" customWidth="1"/>
    <col min="10011" max="10012" width="11.42578125" style="1" customWidth="1"/>
    <col min="10013" max="10013" width="1.5703125" style="1" customWidth="1"/>
    <col min="10014" max="10029" width="11.42578125" style="1" customWidth="1"/>
    <col min="10030" max="10035" width="6.5703125" style="1" customWidth="1"/>
    <col min="10036" max="10037" width="11.42578125" style="1" customWidth="1"/>
    <col min="10038" max="10038" width="1.42578125" style="1" customWidth="1"/>
    <col min="10039" max="10241" width="11.42578125" style="1"/>
    <col min="10242" max="10242" width="2.42578125" style="1" customWidth="1"/>
    <col min="10243" max="10243" width="48.5703125" style="1" customWidth="1"/>
    <col min="10244" max="10260" width="11.42578125" style="1" customWidth="1"/>
    <col min="10261" max="10266" width="10.5703125" style="1" customWidth="1"/>
    <col min="10267" max="10268" width="11.42578125" style="1" customWidth="1"/>
    <col min="10269" max="10269" width="1.5703125" style="1" customWidth="1"/>
    <col min="10270" max="10285" width="11.42578125" style="1" customWidth="1"/>
    <col min="10286" max="10291" width="6.5703125" style="1" customWidth="1"/>
    <col min="10292" max="10293" width="11.42578125" style="1" customWidth="1"/>
    <col min="10294" max="10294" width="1.42578125" style="1" customWidth="1"/>
    <col min="10295" max="10497" width="11.42578125" style="1"/>
    <col min="10498" max="10498" width="2.42578125" style="1" customWidth="1"/>
    <col min="10499" max="10499" width="48.5703125" style="1" customWidth="1"/>
    <col min="10500" max="10516" width="11.42578125" style="1" customWidth="1"/>
    <col min="10517" max="10522" width="10.5703125" style="1" customWidth="1"/>
    <col min="10523" max="10524" width="11.42578125" style="1" customWidth="1"/>
    <col min="10525" max="10525" width="1.5703125" style="1" customWidth="1"/>
    <col min="10526" max="10541" width="11.42578125" style="1" customWidth="1"/>
    <col min="10542" max="10547" width="6.5703125" style="1" customWidth="1"/>
    <col min="10548" max="10549" width="11.42578125" style="1" customWidth="1"/>
    <col min="10550" max="10550" width="1.42578125" style="1" customWidth="1"/>
    <col min="10551" max="10753" width="11.42578125" style="1"/>
    <col min="10754" max="10754" width="2.42578125" style="1" customWidth="1"/>
    <col min="10755" max="10755" width="48.5703125" style="1" customWidth="1"/>
    <col min="10756" max="10772" width="11.42578125" style="1" customWidth="1"/>
    <col min="10773" max="10778" width="10.5703125" style="1" customWidth="1"/>
    <col min="10779" max="10780" width="11.42578125" style="1" customWidth="1"/>
    <col min="10781" max="10781" width="1.5703125" style="1" customWidth="1"/>
    <col min="10782" max="10797" width="11.42578125" style="1" customWidth="1"/>
    <col min="10798" max="10803" width="6.5703125" style="1" customWidth="1"/>
    <col min="10804" max="10805" width="11.42578125" style="1" customWidth="1"/>
    <col min="10806" max="10806" width="1.42578125" style="1" customWidth="1"/>
    <col min="10807" max="11009" width="11.42578125" style="1"/>
    <col min="11010" max="11010" width="2.42578125" style="1" customWidth="1"/>
    <col min="11011" max="11011" width="48.5703125" style="1" customWidth="1"/>
    <col min="11012" max="11028" width="11.42578125" style="1" customWidth="1"/>
    <col min="11029" max="11034" width="10.5703125" style="1" customWidth="1"/>
    <col min="11035" max="11036" width="11.42578125" style="1" customWidth="1"/>
    <col min="11037" max="11037" width="1.5703125" style="1" customWidth="1"/>
    <col min="11038" max="11053" width="11.42578125" style="1" customWidth="1"/>
    <col min="11054" max="11059" width="6.5703125" style="1" customWidth="1"/>
    <col min="11060" max="11061" width="11.42578125" style="1" customWidth="1"/>
    <col min="11062" max="11062" width="1.42578125" style="1" customWidth="1"/>
    <col min="11063" max="11265" width="11.42578125" style="1"/>
    <col min="11266" max="11266" width="2.42578125" style="1" customWidth="1"/>
    <col min="11267" max="11267" width="48.5703125" style="1" customWidth="1"/>
    <col min="11268" max="11284" width="11.42578125" style="1" customWidth="1"/>
    <col min="11285" max="11290" width="10.5703125" style="1" customWidth="1"/>
    <col min="11291" max="11292" width="11.42578125" style="1" customWidth="1"/>
    <col min="11293" max="11293" width="1.5703125" style="1" customWidth="1"/>
    <col min="11294" max="11309" width="11.42578125" style="1" customWidth="1"/>
    <col min="11310" max="11315" width="6.5703125" style="1" customWidth="1"/>
    <col min="11316" max="11317" width="11.42578125" style="1" customWidth="1"/>
    <col min="11318" max="11318" width="1.42578125" style="1" customWidth="1"/>
    <col min="11319" max="11521" width="11.42578125" style="1"/>
    <col min="11522" max="11522" width="2.42578125" style="1" customWidth="1"/>
    <col min="11523" max="11523" width="48.5703125" style="1" customWidth="1"/>
    <col min="11524" max="11540" width="11.42578125" style="1" customWidth="1"/>
    <col min="11541" max="11546" width="10.5703125" style="1" customWidth="1"/>
    <col min="11547" max="11548" width="11.42578125" style="1" customWidth="1"/>
    <col min="11549" max="11549" width="1.5703125" style="1" customWidth="1"/>
    <col min="11550" max="11565" width="11.42578125" style="1" customWidth="1"/>
    <col min="11566" max="11571" width="6.5703125" style="1" customWidth="1"/>
    <col min="11572" max="11573" width="11.42578125" style="1" customWidth="1"/>
    <col min="11574" max="11574" width="1.42578125" style="1" customWidth="1"/>
    <col min="11575" max="11777" width="11.42578125" style="1"/>
    <col min="11778" max="11778" width="2.42578125" style="1" customWidth="1"/>
    <col min="11779" max="11779" width="48.5703125" style="1" customWidth="1"/>
    <col min="11780" max="11796" width="11.42578125" style="1" customWidth="1"/>
    <col min="11797" max="11802" width="10.5703125" style="1" customWidth="1"/>
    <col min="11803" max="11804" width="11.42578125" style="1" customWidth="1"/>
    <col min="11805" max="11805" width="1.5703125" style="1" customWidth="1"/>
    <col min="11806" max="11821" width="11.42578125" style="1" customWidth="1"/>
    <col min="11822" max="11827" width="6.5703125" style="1" customWidth="1"/>
    <col min="11828" max="11829" width="11.42578125" style="1" customWidth="1"/>
    <col min="11830" max="11830" width="1.42578125" style="1" customWidth="1"/>
    <col min="11831" max="12033" width="11.42578125" style="1"/>
    <col min="12034" max="12034" width="2.42578125" style="1" customWidth="1"/>
    <col min="12035" max="12035" width="48.5703125" style="1" customWidth="1"/>
    <col min="12036" max="12052" width="11.42578125" style="1" customWidth="1"/>
    <col min="12053" max="12058" width="10.5703125" style="1" customWidth="1"/>
    <col min="12059" max="12060" width="11.42578125" style="1" customWidth="1"/>
    <col min="12061" max="12061" width="1.5703125" style="1" customWidth="1"/>
    <col min="12062" max="12077" width="11.42578125" style="1" customWidth="1"/>
    <col min="12078" max="12083" width="6.5703125" style="1" customWidth="1"/>
    <col min="12084" max="12085" width="11.42578125" style="1" customWidth="1"/>
    <col min="12086" max="12086" width="1.42578125" style="1" customWidth="1"/>
    <col min="12087" max="12289" width="11.42578125" style="1"/>
    <col min="12290" max="12290" width="2.42578125" style="1" customWidth="1"/>
    <col min="12291" max="12291" width="48.5703125" style="1" customWidth="1"/>
    <col min="12292" max="12308" width="11.42578125" style="1" customWidth="1"/>
    <col min="12309" max="12314" width="10.5703125" style="1" customWidth="1"/>
    <col min="12315" max="12316" width="11.42578125" style="1" customWidth="1"/>
    <col min="12317" max="12317" width="1.5703125" style="1" customWidth="1"/>
    <col min="12318" max="12333" width="11.42578125" style="1" customWidth="1"/>
    <col min="12334" max="12339" width="6.5703125" style="1" customWidth="1"/>
    <col min="12340" max="12341" width="11.42578125" style="1" customWidth="1"/>
    <col min="12342" max="12342" width="1.42578125" style="1" customWidth="1"/>
    <col min="12343" max="12545" width="11.42578125" style="1"/>
    <col min="12546" max="12546" width="2.42578125" style="1" customWidth="1"/>
    <col min="12547" max="12547" width="48.5703125" style="1" customWidth="1"/>
    <col min="12548" max="12564" width="11.42578125" style="1" customWidth="1"/>
    <col min="12565" max="12570" width="10.5703125" style="1" customWidth="1"/>
    <col min="12571" max="12572" width="11.42578125" style="1" customWidth="1"/>
    <col min="12573" max="12573" width="1.5703125" style="1" customWidth="1"/>
    <col min="12574" max="12589" width="11.42578125" style="1" customWidth="1"/>
    <col min="12590" max="12595" width="6.5703125" style="1" customWidth="1"/>
    <col min="12596" max="12597" width="11.42578125" style="1" customWidth="1"/>
    <col min="12598" max="12598" width="1.42578125" style="1" customWidth="1"/>
    <col min="12599" max="12801" width="11.42578125" style="1"/>
    <col min="12802" max="12802" width="2.42578125" style="1" customWidth="1"/>
    <col min="12803" max="12803" width="48.5703125" style="1" customWidth="1"/>
    <col min="12804" max="12820" width="11.42578125" style="1" customWidth="1"/>
    <col min="12821" max="12826" width="10.5703125" style="1" customWidth="1"/>
    <col min="12827" max="12828" width="11.42578125" style="1" customWidth="1"/>
    <col min="12829" max="12829" width="1.5703125" style="1" customWidth="1"/>
    <col min="12830" max="12845" width="11.42578125" style="1" customWidth="1"/>
    <col min="12846" max="12851" width="6.5703125" style="1" customWidth="1"/>
    <col min="12852" max="12853" width="11.42578125" style="1" customWidth="1"/>
    <col min="12854" max="12854" width="1.42578125" style="1" customWidth="1"/>
    <col min="12855" max="13057" width="11.42578125" style="1"/>
    <col min="13058" max="13058" width="2.42578125" style="1" customWidth="1"/>
    <col min="13059" max="13059" width="48.5703125" style="1" customWidth="1"/>
    <col min="13060" max="13076" width="11.42578125" style="1" customWidth="1"/>
    <col min="13077" max="13082" width="10.5703125" style="1" customWidth="1"/>
    <col min="13083" max="13084" width="11.42578125" style="1" customWidth="1"/>
    <col min="13085" max="13085" width="1.5703125" style="1" customWidth="1"/>
    <col min="13086" max="13101" width="11.42578125" style="1" customWidth="1"/>
    <col min="13102" max="13107" width="6.5703125" style="1" customWidth="1"/>
    <col min="13108" max="13109" width="11.42578125" style="1" customWidth="1"/>
    <col min="13110" max="13110" width="1.42578125" style="1" customWidth="1"/>
    <col min="13111" max="13313" width="11.42578125" style="1"/>
    <col min="13314" max="13314" width="2.42578125" style="1" customWidth="1"/>
    <col min="13315" max="13315" width="48.5703125" style="1" customWidth="1"/>
    <col min="13316" max="13332" width="11.42578125" style="1" customWidth="1"/>
    <col min="13333" max="13338" width="10.5703125" style="1" customWidth="1"/>
    <col min="13339" max="13340" width="11.42578125" style="1" customWidth="1"/>
    <col min="13341" max="13341" width="1.5703125" style="1" customWidth="1"/>
    <col min="13342" max="13357" width="11.42578125" style="1" customWidth="1"/>
    <col min="13358" max="13363" width="6.5703125" style="1" customWidth="1"/>
    <col min="13364" max="13365" width="11.42578125" style="1" customWidth="1"/>
    <col min="13366" max="13366" width="1.42578125" style="1" customWidth="1"/>
    <col min="13367" max="13569" width="11.42578125" style="1"/>
    <col min="13570" max="13570" width="2.42578125" style="1" customWidth="1"/>
    <col min="13571" max="13571" width="48.5703125" style="1" customWidth="1"/>
    <col min="13572" max="13588" width="11.42578125" style="1" customWidth="1"/>
    <col min="13589" max="13594" width="10.5703125" style="1" customWidth="1"/>
    <col min="13595" max="13596" width="11.42578125" style="1" customWidth="1"/>
    <col min="13597" max="13597" width="1.5703125" style="1" customWidth="1"/>
    <col min="13598" max="13613" width="11.42578125" style="1" customWidth="1"/>
    <col min="13614" max="13619" width="6.5703125" style="1" customWidth="1"/>
    <col min="13620" max="13621" width="11.42578125" style="1" customWidth="1"/>
    <col min="13622" max="13622" width="1.42578125" style="1" customWidth="1"/>
    <col min="13623" max="13825" width="11.42578125" style="1"/>
    <col min="13826" max="13826" width="2.42578125" style="1" customWidth="1"/>
    <col min="13827" max="13827" width="48.5703125" style="1" customWidth="1"/>
    <col min="13828" max="13844" width="11.42578125" style="1" customWidth="1"/>
    <col min="13845" max="13850" width="10.5703125" style="1" customWidth="1"/>
    <col min="13851" max="13852" width="11.42578125" style="1" customWidth="1"/>
    <col min="13853" max="13853" width="1.5703125" style="1" customWidth="1"/>
    <col min="13854" max="13869" width="11.42578125" style="1" customWidth="1"/>
    <col min="13870" max="13875" width="6.5703125" style="1" customWidth="1"/>
    <col min="13876" max="13877" width="11.42578125" style="1" customWidth="1"/>
    <col min="13878" max="13878" width="1.42578125" style="1" customWidth="1"/>
    <col min="13879" max="14081" width="11.42578125" style="1"/>
    <col min="14082" max="14082" width="2.42578125" style="1" customWidth="1"/>
    <col min="14083" max="14083" width="48.5703125" style="1" customWidth="1"/>
    <col min="14084" max="14100" width="11.42578125" style="1" customWidth="1"/>
    <col min="14101" max="14106" width="10.5703125" style="1" customWidth="1"/>
    <col min="14107" max="14108" width="11.42578125" style="1" customWidth="1"/>
    <col min="14109" max="14109" width="1.5703125" style="1" customWidth="1"/>
    <col min="14110" max="14125" width="11.42578125" style="1" customWidth="1"/>
    <col min="14126" max="14131" width="6.5703125" style="1" customWidth="1"/>
    <col min="14132" max="14133" width="11.42578125" style="1" customWidth="1"/>
    <col min="14134" max="14134" width="1.42578125" style="1" customWidth="1"/>
    <col min="14135" max="14337" width="11.42578125" style="1"/>
    <col min="14338" max="14338" width="2.42578125" style="1" customWidth="1"/>
    <col min="14339" max="14339" width="48.5703125" style="1" customWidth="1"/>
    <col min="14340" max="14356" width="11.42578125" style="1" customWidth="1"/>
    <col min="14357" max="14362" width="10.5703125" style="1" customWidth="1"/>
    <col min="14363" max="14364" width="11.42578125" style="1" customWidth="1"/>
    <col min="14365" max="14365" width="1.5703125" style="1" customWidth="1"/>
    <col min="14366" max="14381" width="11.42578125" style="1" customWidth="1"/>
    <col min="14382" max="14387" width="6.5703125" style="1" customWidth="1"/>
    <col min="14388" max="14389" width="11.42578125" style="1" customWidth="1"/>
    <col min="14390" max="14390" width="1.42578125" style="1" customWidth="1"/>
    <col min="14391" max="14593" width="11.42578125" style="1"/>
    <col min="14594" max="14594" width="2.42578125" style="1" customWidth="1"/>
    <col min="14595" max="14595" width="48.5703125" style="1" customWidth="1"/>
    <col min="14596" max="14612" width="11.42578125" style="1" customWidth="1"/>
    <col min="14613" max="14618" width="10.5703125" style="1" customWidth="1"/>
    <col min="14619" max="14620" width="11.42578125" style="1" customWidth="1"/>
    <col min="14621" max="14621" width="1.5703125" style="1" customWidth="1"/>
    <col min="14622" max="14637" width="11.42578125" style="1" customWidth="1"/>
    <col min="14638" max="14643" width="6.5703125" style="1" customWidth="1"/>
    <col min="14644" max="14645" width="11.42578125" style="1" customWidth="1"/>
    <col min="14646" max="14646" width="1.42578125" style="1" customWidth="1"/>
    <col min="14647" max="14849" width="11.42578125" style="1"/>
    <col min="14850" max="14850" width="2.42578125" style="1" customWidth="1"/>
    <col min="14851" max="14851" width="48.5703125" style="1" customWidth="1"/>
    <col min="14852" max="14868" width="11.42578125" style="1" customWidth="1"/>
    <col min="14869" max="14874" width="10.5703125" style="1" customWidth="1"/>
    <col min="14875" max="14876" width="11.42578125" style="1" customWidth="1"/>
    <col min="14877" max="14877" width="1.5703125" style="1" customWidth="1"/>
    <col min="14878" max="14893" width="11.42578125" style="1" customWidth="1"/>
    <col min="14894" max="14899" width="6.5703125" style="1" customWidth="1"/>
    <col min="14900" max="14901" width="11.42578125" style="1" customWidth="1"/>
    <col min="14902" max="14902" width="1.42578125" style="1" customWidth="1"/>
    <col min="14903" max="15105" width="11.42578125" style="1"/>
    <col min="15106" max="15106" width="2.42578125" style="1" customWidth="1"/>
    <col min="15107" max="15107" width="48.5703125" style="1" customWidth="1"/>
    <col min="15108" max="15124" width="11.42578125" style="1" customWidth="1"/>
    <col min="15125" max="15130" width="10.5703125" style="1" customWidth="1"/>
    <col min="15131" max="15132" width="11.42578125" style="1" customWidth="1"/>
    <col min="15133" max="15133" width="1.5703125" style="1" customWidth="1"/>
    <col min="15134" max="15149" width="11.42578125" style="1" customWidth="1"/>
    <col min="15150" max="15155" width="6.5703125" style="1" customWidth="1"/>
    <col min="15156" max="15157" width="11.42578125" style="1" customWidth="1"/>
    <col min="15158" max="15158" width="1.42578125" style="1" customWidth="1"/>
    <col min="15159" max="15361" width="11.42578125" style="1"/>
    <col min="15362" max="15362" width="2.42578125" style="1" customWidth="1"/>
    <col min="15363" max="15363" width="48.5703125" style="1" customWidth="1"/>
    <col min="15364" max="15380" width="11.42578125" style="1" customWidth="1"/>
    <col min="15381" max="15386" width="10.5703125" style="1" customWidth="1"/>
    <col min="15387" max="15388" width="11.42578125" style="1" customWidth="1"/>
    <col min="15389" max="15389" width="1.5703125" style="1" customWidth="1"/>
    <col min="15390" max="15405" width="11.42578125" style="1" customWidth="1"/>
    <col min="15406" max="15411" width="6.5703125" style="1" customWidth="1"/>
    <col min="15412" max="15413" width="11.42578125" style="1" customWidth="1"/>
    <col min="15414" max="15414" width="1.42578125" style="1" customWidth="1"/>
    <col min="15415" max="15617" width="11.42578125" style="1"/>
    <col min="15618" max="15618" width="2.42578125" style="1" customWidth="1"/>
    <col min="15619" max="15619" width="48.5703125" style="1" customWidth="1"/>
    <col min="15620" max="15636" width="11.42578125" style="1" customWidth="1"/>
    <col min="15637" max="15642" width="10.5703125" style="1" customWidth="1"/>
    <col min="15643" max="15644" width="11.42578125" style="1" customWidth="1"/>
    <col min="15645" max="15645" width="1.5703125" style="1" customWidth="1"/>
    <col min="15646" max="15661" width="11.42578125" style="1" customWidth="1"/>
    <col min="15662" max="15667" width="6.5703125" style="1" customWidth="1"/>
    <col min="15668" max="15669" width="11.42578125" style="1" customWidth="1"/>
    <col min="15670" max="15670" width="1.42578125" style="1" customWidth="1"/>
    <col min="15671" max="15873" width="11.42578125" style="1"/>
    <col min="15874" max="15874" width="2.42578125" style="1" customWidth="1"/>
    <col min="15875" max="15875" width="48.5703125" style="1" customWidth="1"/>
    <col min="15876" max="15892" width="11.42578125" style="1" customWidth="1"/>
    <col min="15893" max="15898" width="10.5703125" style="1" customWidth="1"/>
    <col min="15899" max="15900" width="11.42578125" style="1" customWidth="1"/>
    <col min="15901" max="15901" width="1.5703125" style="1" customWidth="1"/>
    <col min="15902" max="15917" width="11.42578125" style="1" customWidth="1"/>
    <col min="15918" max="15923" width="6.5703125" style="1" customWidth="1"/>
    <col min="15924" max="15925" width="11.42578125" style="1" customWidth="1"/>
    <col min="15926" max="15926" width="1.42578125" style="1" customWidth="1"/>
    <col min="15927" max="16129" width="11.42578125" style="1"/>
    <col min="16130" max="16130" width="2.42578125" style="1" customWidth="1"/>
    <col min="16131" max="16131" width="48.5703125" style="1" customWidth="1"/>
    <col min="16132" max="16148" width="11.42578125" style="1" customWidth="1"/>
    <col min="16149" max="16154" width="10.5703125" style="1" customWidth="1"/>
    <col min="16155" max="16156" width="11.42578125" style="1" customWidth="1"/>
    <col min="16157" max="16157" width="1.5703125" style="1" customWidth="1"/>
    <col min="16158" max="16173" width="11.42578125" style="1" customWidth="1"/>
    <col min="16174" max="16179" width="6.5703125" style="1" customWidth="1"/>
    <col min="16180" max="16181" width="11.42578125" style="1" customWidth="1"/>
    <col min="16182" max="16182" width="1.42578125" style="1" customWidth="1"/>
    <col min="16183" max="16384" width="11.42578125" style="1"/>
  </cols>
  <sheetData>
    <row r="1" spans="1:66" s="1" customFormat="1" ht="15" customHeight="1" x14ac:dyDescent="0.25">
      <c r="A1"/>
      <c r="B1" s="73" t="s">
        <v>63</v>
      </c>
      <c r="Y1" s="3"/>
      <c r="Z1" s="3"/>
      <c r="AA1" s="3"/>
      <c r="AB1" s="2"/>
      <c r="AC1" s="2"/>
      <c r="AD1" s="2"/>
      <c r="AE1" s="2"/>
    </row>
    <row r="2" spans="1:66" s="1" customFormat="1" ht="15" customHeight="1" x14ac:dyDescent="0.25">
      <c r="A2"/>
      <c r="B2" s="72" t="s">
        <v>62</v>
      </c>
      <c r="C2" s="59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3"/>
      <c r="Z2" s="2"/>
      <c r="AA2" s="3"/>
      <c r="AB2" s="2"/>
      <c r="AC2" s="2"/>
      <c r="AD2" s="2"/>
      <c r="AE2" s="2"/>
    </row>
    <row r="3" spans="1:66" s="1" customFormat="1" ht="15" customHeight="1" x14ac:dyDescent="0.25">
      <c r="A3"/>
      <c r="B3" s="70" t="s">
        <v>61</v>
      </c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</row>
    <row r="4" spans="1:66" s="1" customFormat="1" ht="12" customHeight="1" thickBot="1" x14ac:dyDescent="0.3">
      <c r="A4"/>
      <c r="B4"/>
      <c r="W4"/>
      <c r="X4"/>
      <c r="Y4" s="3"/>
      <c r="Z4" s="68"/>
      <c r="AA4"/>
      <c r="AB4"/>
      <c r="AC4"/>
      <c r="AD4"/>
      <c r="AE4"/>
    </row>
    <row r="5" spans="1:66" s="1" customFormat="1" ht="12" customHeight="1" thickTop="1" thickBot="1" x14ac:dyDescent="0.3">
      <c r="A5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3"/>
      <c r="Z5" s="68"/>
      <c r="AA5" s="67"/>
      <c r="AB5" s="3"/>
      <c r="AC5" s="3"/>
      <c r="AD5" s="3"/>
      <c r="AE5" s="3"/>
      <c r="AF5" s="66"/>
      <c r="AG5" s="65"/>
      <c r="AH5" s="64"/>
      <c r="AI5" s="64"/>
      <c r="AJ5" s="64"/>
      <c r="AK5" s="64"/>
      <c r="AL5" s="64"/>
      <c r="AM5" s="64"/>
      <c r="AN5" s="64"/>
      <c r="AO5" s="64"/>
      <c r="AP5" s="64"/>
      <c r="AQ5" s="64"/>
      <c r="AR5" s="64"/>
      <c r="AS5" s="64"/>
      <c r="AT5" s="64"/>
      <c r="AU5" s="64"/>
      <c r="AV5" s="64"/>
      <c r="AW5" s="64"/>
      <c r="AX5" s="64"/>
      <c r="AY5" s="64"/>
      <c r="AZ5" s="64"/>
      <c r="BA5" s="63"/>
      <c r="BB5" s="62" t="s">
        <v>60</v>
      </c>
      <c r="BC5" s="61"/>
      <c r="BD5" s="61"/>
      <c r="BE5" s="61"/>
      <c r="BF5" s="61"/>
      <c r="BG5" s="61"/>
      <c r="BH5" s="60"/>
      <c r="BI5" s="59"/>
    </row>
    <row r="6" spans="1:66" s="1" customFormat="1" ht="24" customHeight="1" thickTop="1" thickBot="1" x14ac:dyDescent="0.3">
      <c r="A6"/>
      <c r="B6" s="58"/>
      <c r="C6" s="57">
        <v>1995</v>
      </c>
      <c r="D6" s="57">
        <v>1996</v>
      </c>
      <c r="E6" s="57">
        <v>1997</v>
      </c>
      <c r="F6" s="57">
        <v>1998</v>
      </c>
      <c r="G6" s="57">
        <v>1999</v>
      </c>
      <c r="H6" s="57">
        <v>2000</v>
      </c>
      <c r="I6" s="57">
        <v>2001</v>
      </c>
      <c r="J6" s="57">
        <v>2002</v>
      </c>
      <c r="K6" s="57">
        <v>2003</v>
      </c>
      <c r="L6" s="57">
        <v>2004</v>
      </c>
      <c r="M6" s="57">
        <v>2005</v>
      </c>
      <c r="N6" s="57">
        <v>2006</v>
      </c>
      <c r="O6" s="57">
        <v>2007</v>
      </c>
      <c r="P6" s="57">
        <v>2008</v>
      </c>
      <c r="Q6" s="56">
        <v>2009</v>
      </c>
      <c r="R6" s="54">
        <v>2010</v>
      </c>
      <c r="S6" s="57">
        <v>2011</v>
      </c>
      <c r="T6" s="56">
        <v>2012</v>
      </c>
      <c r="U6" s="54">
        <v>2013</v>
      </c>
      <c r="V6" s="54">
        <v>2014</v>
      </c>
      <c r="W6" s="54">
        <v>2015</v>
      </c>
      <c r="X6" s="55">
        <v>2016</v>
      </c>
      <c r="Y6" s="54">
        <v>2017</v>
      </c>
      <c r="Z6" s="54">
        <v>2018</v>
      </c>
      <c r="AA6" s="54">
        <v>2019</v>
      </c>
      <c r="AB6" s="54">
        <v>2020</v>
      </c>
      <c r="AC6" s="54">
        <v>2021</v>
      </c>
      <c r="AD6" s="54" t="s">
        <v>59</v>
      </c>
      <c r="AE6" s="53" t="s">
        <v>58</v>
      </c>
      <c r="AF6" s="52"/>
      <c r="AG6" s="51" t="s">
        <v>57</v>
      </c>
      <c r="AH6" s="50" t="s">
        <v>56</v>
      </c>
      <c r="AI6" s="50" t="s">
        <v>55</v>
      </c>
      <c r="AJ6" s="50" t="s">
        <v>54</v>
      </c>
      <c r="AK6" s="50" t="s">
        <v>53</v>
      </c>
      <c r="AL6" s="50" t="s">
        <v>52</v>
      </c>
      <c r="AM6" s="50" t="s">
        <v>51</v>
      </c>
      <c r="AN6" s="50" t="s">
        <v>50</v>
      </c>
      <c r="AO6" s="50" t="s">
        <v>49</v>
      </c>
      <c r="AP6" s="50" t="s">
        <v>48</v>
      </c>
      <c r="AQ6" s="50" t="s">
        <v>47</v>
      </c>
      <c r="AR6" s="50" t="s">
        <v>46</v>
      </c>
      <c r="AS6" s="50" t="s">
        <v>45</v>
      </c>
      <c r="AT6" s="47" t="s">
        <v>44</v>
      </c>
      <c r="AU6" s="50" t="s">
        <v>43</v>
      </c>
      <c r="AV6" s="47" t="s">
        <v>42</v>
      </c>
      <c r="AW6" s="50" t="s">
        <v>41</v>
      </c>
      <c r="AX6" s="47">
        <v>13</v>
      </c>
      <c r="AY6" s="46">
        <v>14</v>
      </c>
      <c r="AZ6" s="46">
        <v>15</v>
      </c>
      <c r="BA6" s="49">
        <v>16</v>
      </c>
      <c r="BB6" s="48">
        <v>17</v>
      </c>
      <c r="BC6" s="47">
        <v>18</v>
      </c>
      <c r="BD6" s="46">
        <v>19</v>
      </c>
      <c r="BE6" s="46">
        <v>20</v>
      </c>
      <c r="BF6" s="45">
        <v>21</v>
      </c>
      <c r="BG6" s="45">
        <v>22</v>
      </c>
      <c r="BH6" s="44">
        <v>23</v>
      </c>
      <c r="BI6" s="43"/>
      <c r="BJ6" s="42"/>
    </row>
    <row r="7" spans="1:66" s="1" customFormat="1" ht="6" customHeight="1" thickTop="1" thickBot="1" x14ac:dyDescent="0.3">
      <c r="A7"/>
      <c r="B7" s="39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0"/>
      <c r="Z7" s="40"/>
      <c r="AA7" s="40"/>
      <c r="AB7" s="40"/>
      <c r="AC7" s="40"/>
      <c r="AD7" s="40"/>
      <c r="AE7" s="40"/>
      <c r="AF7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/>
    </row>
    <row r="8" spans="1:66" s="1" customFormat="1" ht="6" customHeight="1" x14ac:dyDescent="0.25">
      <c r="A8"/>
      <c r="B8" s="3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/>
    </row>
    <row r="9" spans="1:66" s="29" customFormat="1" ht="15" customHeight="1" x14ac:dyDescent="0.25">
      <c r="A9"/>
      <c r="B9" s="21" t="s">
        <v>12</v>
      </c>
      <c r="C9" s="20">
        <v>41366.175000000003</v>
      </c>
      <c r="D9" s="20">
        <v>47438.499000000003</v>
      </c>
      <c r="E9" s="20">
        <v>56546.690999999999</v>
      </c>
      <c r="F9" s="20">
        <v>66601.811000000002</v>
      </c>
      <c r="G9" s="20">
        <v>71135.62</v>
      </c>
      <c r="H9" s="20">
        <v>80636.407000000007</v>
      </c>
      <c r="I9" s="20">
        <v>88410.832999999999</v>
      </c>
      <c r="J9" s="20">
        <v>92424.350999999995</v>
      </c>
      <c r="K9" s="20">
        <v>113228.409</v>
      </c>
      <c r="L9" s="20">
        <v>130342.78599999999</v>
      </c>
      <c r="M9" s="20">
        <v>164497.36300000001</v>
      </c>
      <c r="N9" s="20">
        <v>209642</v>
      </c>
      <c r="O9" s="20">
        <v>218019.022</v>
      </c>
      <c r="P9" s="20">
        <v>182157.21</v>
      </c>
      <c r="Q9" s="20">
        <v>182076.198</v>
      </c>
      <c r="R9" s="20">
        <v>164164.12</v>
      </c>
      <c r="S9" s="20">
        <v>145215.527</v>
      </c>
      <c r="T9" s="20">
        <v>142793.622</v>
      </c>
      <c r="U9" s="20">
        <v>156815.45300000001</v>
      </c>
      <c r="V9" s="20">
        <v>187642.69399999999</v>
      </c>
      <c r="W9" s="20">
        <v>191226.29500000001</v>
      </c>
      <c r="X9" s="20">
        <v>198381.519</v>
      </c>
      <c r="Y9" s="20">
        <v>219137.451</v>
      </c>
      <c r="Z9" s="20">
        <v>246942.902</v>
      </c>
      <c r="AA9" s="20">
        <v>288495.56199999998</v>
      </c>
      <c r="AB9" s="20">
        <v>205656.50099999999</v>
      </c>
      <c r="AC9" s="20">
        <v>273407.87</v>
      </c>
      <c r="AD9" s="24">
        <v>271406.94500000001</v>
      </c>
      <c r="AE9" s="24">
        <v>299967.16200000001</v>
      </c>
      <c r="AF9"/>
      <c r="AG9" s="31">
        <v>14.679442805625611</v>
      </c>
      <c r="AH9" s="31">
        <v>19.200000404734549</v>
      </c>
      <c r="AI9" s="31">
        <v>17.781977728811757</v>
      </c>
      <c r="AJ9" s="31">
        <v>6.8073359146345043</v>
      </c>
      <c r="AK9" s="31">
        <v>13.355878531739812</v>
      </c>
      <c r="AL9" s="31">
        <v>9.6413348377488983</v>
      </c>
      <c r="AM9" s="31">
        <v>4.5396224238719665</v>
      </c>
      <c r="AN9" s="31">
        <v>22.509282212866182</v>
      </c>
      <c r="AO9" s="31">
        <v>15.114914314480911</v>
      </c>
      <c r="AP9" s="31">
        <v>26.203657331676201</v>
      </c>
      <c r="AQ9" s="31">
        <v>27.443988266243508</v>
      </c>
      <c r="AR9" s="31">
        <v>3.9958701023649827</v>
      </c>
      <c r="AS9" s="31">
        <v>-16.448937194113277</v>
      </c>
      <c r="AT9" s="31">
        <v>-4.4473671945232308E-2</v>
      </c>
      <c r="AU9" s="31">
        <v>-9.8376823531871018</v>
      </c>
      <c r="AV9" s="31">
        <v>-11.542469207035005</v>
      </c>
      <c r="AW9" s="31">
        <v>-1.6678003034758113</v>
      </c>
      <c r="AX9" s="31">
        <v>9.8196479671900221</v>
      </c>
      <c r="AY9" s="31">
        <v>19.658292859696662</v>
      </c>
      <c r="AZ9" s="31">
        <v>1.9098004423236561</v>
      </c>
      <c r="BA9" s="31">
        <v>3.7417573770385433</v>
      </c>
      <c r="BB9" s="31">
        <v>10.462633870648002</v>
      </c>
      <c r="BC9" s="31">
        <v>12.688589227041799</v>
      </c>
      <c r="BD9" s="31">
        <v>16.826829061885718</v>
      </c>
      <c r="BE9" s="31">
        <v>-28.714154361930877</v>
      </c>
      <c r="BF9" s="31">
        <v>32.943947150010104</v>
      </c>
      <c r="BG9" s="31">
        <v>-0.73184616082923593</v>
      </c>
      <c r="BH9" s="31">
        <v>10.523023646281418</v>
      </c>
      <c r="BI9"/>
      <c r="BJ9" s="30"/>
    </row>
    <row r="10" spans="1:66" s="29" customFormat="1" ht="15" customHeight="1" x14ac:dyDescent="0.25">
      <c r="A10"/>
      <c r="B10" s="19" t="s">
        <v>40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4">
        <f>+P9-P50</f>
        <v>178059.50900000002</v>
      </c>
      <c r="Q10" s="4">
        <f>+Q9-Q50</f>
        <v>167532.67299999998</v>
      </c>
      <c r="R10" s="4">
        <f>+R9-R50</f>
        <v>160622.587</v>
      </c>
      <c r="S10" s="4">
        <f>+S9-S50</f>
        <v>142086.20499999999</v>
      </c>
      <c r="T10" s="4">
        <f>+T9-T50</f>
        <v>131282.08900000001</v>
      </c>
      <c r="U10" s="4">
        <f>+U9-U50</f>
        <v>140711.28200000001</v>
      </c>
      <c r="V10" s="4">
        <f>+V9-V50</f>
        <v>174285.24099999998</v>
      </c>
      <c r="W10" s="4">
        <f>+W9-W50</f>
        <v>186222.421</v>
      </c>
      <c r="X10" s="4">
        <f>+X9-X50</f>
        <v>192374.17600000001</v>
      </c>
      <c r="Y10" s="4">
        <f>+Y9-Y50</f>
        <v>208316.098</v>
      </c>
      <c r="Z10" s="4">
        <f>+Z9-Z50</f>
        <v>246458.09999999998</v>
      </c>
      <c r="AA10" s="4">
        <f>+AA9-AA50</f>
        <v>258722.185</v>
      </c>
      <c r="AB10" s="4">
        <f>+AB9-AB50</f>
        <v>198199.62900000002</v>
      </c>
      <c r="AC10" s="4">
        <f>+AC9-AC50</f>
        <v>243530.11499999999</v>
      </c>
      <c r="AD10" s="22">
        <f>+AD9-AD50</f>
        <v>267207.91800000001</v>
      </c>
      <c r="AE10" s="22">
        <f>+AD10*1.107</f>
        <v>295799.16522600001</v>
      </c>
      <c r="AF10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10">
        <f>+Q10/P10*100-100</f>
        <v>-5.9119763157383716</v>
      </c>
      <c r="AU10" s="10">
        <f>+R10/Q10*100-100</f>
        <v>-4.1246199181696284</v>
      </c>
      <c r="AV10" s="10">
        <f>+S10/R10*100-100</f>
        <v>-11.540333365443814</v>
      </c>
      <c r="AW10" s="10">
        <f>+T10/S10*100-100</f>
        <v>-7.6039162281799122</v>
      </c>
      <c r="AX10" s="10">
        <f>+U10/T10*100-100</f>
        <v>7.1823910419341388</v>
      </c>
      <c r="AY10" s="10">
        <f>+V10/U10*100-100</f>
        <v>23.860175618327446</v>
      </c>
      <c r="AZ10" s="10">
        <f>+W10/V10*100-100</f>
        <v>6.8492202389071082</v>
      </c>
      <c r="BA10" s="10">
        <f>+X10/W10*100-100</f>
        <v>3.303444862850327</v>
      </c>
      <c r="BB10" s="10">
        <f>+Y10/X10*100-100</f>
        <v>8.2869345207747642</v>
      </c>
      <c r="BC10" s="10">
        <f>+Z10/Y10*100-100</f>
        <v>18.309675712147794</v>
      </c>
      <c r="BD10" s="10">
        <f>+AA10/Z10*100-100</f>
        <v>4.9761338742772239</v>
      </c>
      <c r="BE10" s="10">
        <f>+AB10/AA10*100-100</f>
        <v>-23.392874484265818</v>
      </c>
      <c r="BF10" s="10">
        <f>+AC10/AB10*100-100</f>
        <v>22.871125555941376</v>
      </c>
      <c r="BG10" s="10">
        <f>+AD10/AC10*100-100</f>
        <v>9.722741271649312</v>
      </c>
      <c r="BH10" s="10">
        <f>+AE10/AD10*100-100</f>
        <v>10.700000000000003</v>
      </c>
      <c r="BI10"/>
      <c r="BJ10" s="30"/>
    </row>
    <row r="11" spans="1:66" s="29" customFormat="1" ht="15" customHeight="1" x14ac:dyDescent="0.25">
      <c r="A11"/>
      <c r="B11" s="21" t="s">
        <v>39</v>
      </c>
      <c r="C11" s="20">
        <v>35969</v>
      </c>
      <c r="D11" s="20">
        <v>44238.959000000003</v>
      </c>
      <c r="E11" s="20">
        <v>53741.962000000007</v>
      </c>
      <c r="F11" s="20">
        <v>67312.213999999993</v>
      </c>
      <c r="G11" s="20">
        <v>68202.509000000005</v>
      </c>
      <c r="H11" s="20">
        <v>71731.120999999999</v>
      </c>
      <c r="I11" s="20">
        <v>81522.790000000008</v>
      </c>
      <c r="J11" s="20">
        <v>82132.077000000005</v>
      </c>
      <c r="K11" s="20">
        <v>95236.476999999999</v>
      </c>
      <c r="L11" s="20">
        <v>113475.34699999999</v>
      </c>
      <c r="M11" s="20">
        <v>116823.995</v>
      </c>
      <c r="N11" s="20">
        <v>158331.81200000001</v>
      </c>
      <c r="O11" s="20">
        <v>157627.24400000001</v>
      </c>
      <c r="P11" s="20">
        <v>106864.368</v>
      </c>
      <c r="Q11" s="20">
        <v>95661.421000000002</v>
      </c>
      <c r="R11" s="20">
        <v>77657.737999999998</v>
      </c>
      <c r="S11" s="20">
        <v>65889.198000000004</v>
      </c>
      <c r="T11" s="20">
        <v>71180.710999999996</v>
      </c>
      <c r="U11" s="20">
        <v>82949</v>
      </c>
      <c r="V11" s="20">
        <v>91846.080000000002</v>
      </c>
      <c r="W11" s="20">
        <v>85654.53</v>
      </c>
      <c r="X11" s="20">
        <v>94562.999000000011</v>
      </c>
      <c r="Y11" s="20">
        <v>102289.62299999999</v>
      </c>
      <c r="Z11" s="20">
        <v>107997.18799999999</v>
      </c>
      <c r="AA11" s="20">
        <v>109715.205</v>
      </c>
      <c r="AB11" s="20">
        <v>91498.857000000004</v>
      </c>
      <c r="AC11" s="20">
        <v>124433.601</v>
      </c>
      <c r="AD11" s="24">
        <v>147653.54800000001</v>
      </c>
      <c r="AE11" s="24">
        <v>176473.649</v>
      </c>
      <c r="AF11"/>
      <c r="AG11" s="31">
        <v>22.991906919847654</v>
      </c>
      <c r="AH11" s="31">
        <v>21.481072825425215</v>
      </c>
      <c r="AI11" s="31">
        <v>25.250756568954412</v>
      </c>
      <c r="AJ11" s="31">
        <v>1.3226351461266939</v>
      </c>
      <c r="AK11" s="31">
        <v>5.1737275530435305</v>
      </c>
      <c r="AL11" s="31">
        <v>13.650517186257286</v>
      </c>
      <c r="AM11" s="31">
        <v>0.74738241907569225</v>
      </c>
      <c r="AN11" s="31">
        <v>15.955276523690001</v>
      </c>
      <c r="AO11" s="31">
        <v>19.151138906576726</v>
      </c>
      <c r="AP11" s="31">
        <v>2.9509916369764451</v>
      </c>
      <c r="AQ11" s="31">
        <v>35.530215346598972</v>
      </c>
      <c r="AR11" s="31">
        <v>-0.44499459148487436</v>
      </c>
      <c r="AS11" s="31">
        <v>-32.204379593162209</v>
      </c>
      <c r="AT11" s="31">
        <v>-10.4833324799151</v>
      </c>
      <c r="AU11" s="31">
        <v>-18.820212800309548</v>
      </c>
      <c r="AV11" s="31">
        <v>-15.154368776489465</v>
      </c>
      <c r="AW11" s="31">
        <v>8.0309264046589099</v>
      </c>
      <c r="AX11" s="31">
        <v>16.532974783013906</v>
      </c>
      <c r="AY11" s="31">
        <v>10.725964146644326</v>
      </c>
      <c r="AZ11" s="31">
        <v>-6.7412240130444347</v>
      </c>
      <c r="BA11" s="31">
        <v>10.400464517171493</v>
      </c>
      <c r="BB11" s="31">
        <v>8.1708745298993541</v>
      </c>
      <c r="BC11" s="31">
        <v>5.5798084229912579</v>
      </c>
      <c r="BD11" s="31">
        <v>1.5907979011453588</v>
      </c>
      <c r="BE11" s="31">
        <v>-16.603303069980136</v>
      </c>
      <c r="BF11" s="31">
        <v>35.994705376483545</v>
      </c>
      <c r="BG11" s="31">
        <v>18.660511962520491</v>
      </c>
      <c r="BH11" s="31">
        <v>19.518732458768952</v>
      </c>
      <c r="BI11"/>
      <c r="BJ11" s="30"/>
    </row>
    <row r="12" spans="1:66" customFormat="1" ht="6" customHeight="1" x14ac:dyDescent="0.25">
      <c r="X12" s="32"/>
      <c r="Y12" s="32"/>
      <c r="Z12" s="32"/>
      <c r="AA12" s="32"/>
      <c r="AB12" s="32"/>
      <c r="AC12" s="32"/>
      <c r="BJ12" s="30"/>
      <c r="BK12" s="29"/>
      <c r="BL12" s="29"/>
      <c r="BM12" s="29"/>
      <c r="BN12" s="29"/>
    </row>
    <row r="13" spans="1:66" s="29" customFormat="1" ht="15" customHeight="1" x14ac:dyDescent="0.25">
      <c r="A13"/>
      <c r="B13" s="37" t="s">
        <v>38</v>
      </c>
      <c r="C13" s="36">
        <v>21.968864855848089</v>
      </c>
      <c r="D13" s="36">
        <v>21.928325664263486</v>
      </c>
      <c r="E13" s="36">
        <v>23.51616042600007</v>
      </c>
      <c r="F13" s="36">
        <v>21.41844420687158</v>
      </c>
      <c r="G13" s="36">
        <v>23.677624528446596</v>
      </c>
      <c r="H13" s="36">
        <v>24.074490624508705</v>
      </c>
      <c r="I13" s="36">
        <v>23.777863834149933</v>
      </c>
      <c r="J13" s="36">
        <v>24.217043725802771</v>
      </c>
      <c r="K13" s="36">
        <v>24.362616857404333</v>
      </c>
      <c r="L13" s="36">
        <v>25.088248463342431</v>
      </c>
      <c r="M13" s="36">
        <v>27.730160229497375</v>
      </c>
      <c r="N13" s="36">
        <v>26.32123858975352</v>
      </c>
      <c r="O13" s="36">
        <v>22.365530923068093</v>
      </c>
      <c r="P13" s="36">
        <v>19.406088659973172</v>
      </c>
      <c r="Q13" s="36">
        <v>18.161376674511239</v>
      </c>
      <c r="R13" s="36">
        <v>18.915840685444635</v>
      </c>
      <c r="S13" s="36">
        <v>19.916882278639967</v>
      </c>
      <c r="T13" s="36">
        <v>21.267057869090408</v>
      </c>
      <c r="U13" s="36">
        <v>19.333340968546946</v>
      </c>
      <c r="V13" s="36">
        <v>20.472085471693514</v>
      </c>
      <c r="W13" s="36">
        <v>21.950112854509857</v>
      </c>
      <c r="X13" s="36">
        <v>20.146688664135954</v>
      </c>
      <c r="Y13" s="36">
        <v>20.554132846887125</v>
      </c>
      <c r="Z13" s="36">
        <v>20.590155551087125</v>
      </c>
      <c r="AA13" s="36">
        <v>20.441699944870901</v>
      </c>
      <c r="AB13" s="36">
        <v>20.380171524984185</v>
      </c>
      <c r="AC13" s="36">
        <v>20.371057171286076</v>
      </c>
      <c r="AD13" s="35">
        <v>20.524163090208983</v>
      </c>
      <c r="AE13" s="35">
        <v>21.032310041937194</v>
      </c>
      <c r="AF13"/>
      <c r="AG13" s="31">
        <v>-0.18453020604663459</v>
      </c>
      <c r="AH13" s="31">
        <v>7.2410214352310209</v>
      </c>
      <c r="AI13" s="31">
        <v>-8.9203176927182408</v>
      </c>
      <c r="AJ13" s="31">
        <v>10.547826442268919</v>
      </c>
      <c r="AK13" s="31">
        <v>1.6761229387065781</v>
      </c>
      <c r="AL13" s="31">
        <v>-1.2321207330417832</v>
      </c>
      <c r="AM13" s="31">
        <v>1.8470115512314642</v>
      </c>
      <c r="AN13" s="31">
        <v>0.60111850665924604</v>
      </c>
      <c r="AO13" s="31">
        <v>2.9784633160930842</v>
      </c>
      <c r="AP13" s="31">
        <v>10.530475134663787</v>
      </c>
      <c r="AQ13" s="31">
        <v>-5.0808276190382218</v>
      </c>
      <c r="AR13" s="31">
        <v>-15.028577219862774</v>
      </c>
      <c r="AS13" s="31">
        <v>-13.232157435809025</v>
      </c>
      <c r="AT13" s="31">
        <v>-6.4140281293739791</v>
      </c>
      <c r="AU13" s="31">
        <v>4.1542225815527338</v>
      </c>
      <c r="AV13" s="31">
        <v>5.2920809063781844</v>
      </c>
      <c r="AW13" s="31">
        <v>6.7790509155062297</v>
      </c>
      <c r="AX13" s="31">
        <v>-9.0925454402131063</v>
      </c>
      <c r="AY13" s="31">
        <v>5.8900554487668284</v>
      </c>
      <c r="AZ13" s="31">
        <v>7.2197206525929767</v>
      </c>
      <c r="BA13" s="31">
        <v>-8.2160132949082882</v>
      </c>
      <c r="BB13" s="31">
        <v>2.0223878451870885</v>
      </c>
      <c r="BC13" s="31">
        <v>0.17525771808688143</v>
      </c>
      <c r="BD13" s="31">
        <v>-0.72100283967201939</v>
      </c>
      <c r="BE13" s="31">
        <v>-0.30099463377631097</v>
      </c>
      <c r="BF13" s="31">
        <v>-4.4721673156361649E-2</v>
      </c>
      <c r="BG13" s="31">
        <v>0.75158553449409238</v>
      </c>
      <c r="BH13" s="31">
        <v>2.4758473682691671</v>
      </c>
      <c r="BI13"/>
      <c r="BJ13" s="30"/>
    </row>
    <row r="14" spans="1:66" s="16" customFormat="1" ht="15" customHeight="1" x14ac:dyDescent="0.25">
      <c r="A14"/>
      <c r="B14" s="19" t="s">
        <v>36</v>
      </c>
      <c r="C14" s="18">
        <v>14.611571075092437</v>
      </c>
      <c r="D14" s="18">
        <v>12.167962632212934</v>
      </c>
      <c r="E14" s="18">
        <v>17.221401406967608</v>
      </c>
      <c r="F14" s="18">
        <v>16.909412606752174</v>
      </c>
      <c r="G14" s="18">
        <v>16.198660668040823</v>
      </c>
      <c r="H14" s="18">
        <v>17.33915464669791</v>
      </c>
      <c r="I14" s="18">
        <v>14.883666272952626</v>
      </c>
      <c r="J14" s="18">
        <v>15.858041675970279</v>
      </c>
      <c r="K14" s="18">
        <v>15.384273401881506</v>
      </c>
      <c r="L14" s="18">
        <v>15.471620456908582</v>
      </c>
      <c r="M14" s="18">
        <v>18.07954008078563</v>
      </c>
      <c r="N14" s="18">
        <v>15.843243175919694</v>
      </c>
      <c r="O14" s="18">
        <v>17.570040113116487</v>
      </c>
      <c r="P14" s="18">
        <v>17.33711090678981</v>
      </c>
      <c r="Q14" s="18">
        <v>17.426493173251107</v>
      </c>
      <c r="R14" s="18">
        <v>17.646166824998172</v>
      </c>
      <c r="S14" s="18">
        <v>20.234081465068069</v>
      </c>
      <c r="T14" s="18">
        <v>24.319601134638848</v>
      </c>
      <c r="U14" s="18">
        <v>23.28516678923194</v>
      </c>
      <c r="V14" s="18">
        <v>22.420998261439138</v>
      </c>
      <c r="W14" s="18">
        <v>25.012414404702234</v>
      </c>
      <c r="X14" s="18">
        <v>23.829947482947315</v>
      </c>
      <c r="Y14" s="18">
        <v>23.614071781259774</v>
      </c>
      <c r="Z14" s="18">
        <v>24.740263607604302</v>
      </c>
      <c r="AA14" s="18">
        <v>23.008345105858389</v>
      </c>
      <c r="AB14" s="18">
        <v>20.819521275549921</v>
      </c>
      <c r="AC14" s="18">
        <v>22.680722709294574</v>
      </c>
      <c r="AD14" s="17">
        <v>22.186161757521738</v>
      </c>
      <c r="AE14" s="17">
        <v>21.108285690856881</v>
      </c>
      <c r="AF14"/>
      <c r="AG14" s="10">
        <v>-16.7237898670937</v>
      </c>
      <c r="AH14" s="10">
        <v>41.530689462970749</v>
      </c>
      <c r="AI14" s="10">
        <v>-1.8116342151412088</v>
      </c>
      <c r="AJ14" s="10">
        <v>-4.2032917123776201</v>
      </c>
      <c r="AK14" s="10">
        <v>7.0406683739429567</v>
      </c>
      <c r="AL14" s="10">
        <v>-14.161523002581388</v>
      </c>
      <c r="AM14" s="10">
        <v>6.5466087800445987</v>
      </c>
      <c r="AN14" s="10">
        <v>-2.9875585130203985</v>
      </c>
      <c r="AO14" s="10">
        <v>0.56776847853206391</v>
      </c>
      <c r="AP14" s="10">
        <v>16.85615046685383</v>
      </c>
      <c r="AQ14" s="10">
        <v>-12.369213458270449</v>
      </c>
      <c r="AR14" s="10">
        <v>10.899264235376817</v>
      </c>
      <c r="AS14" s="10">
        <v>-1.3257181248709238</v>
      </c>
      <c r="AT14" s="10">
        <v>0.51555456351318052</v>
      </c>
      <c r="AU14" s="10">
        <v>1.260572907946016</v>
      </c>
      <c r="AV14" s="10">
        <v>14.665590922577969</v>
      </c>
      <c r="AW14" s="10">
        <v>20.191278149314471</v>
      </c>
      <c r="AX14" s="10">
        <v>-4.2535004570183679</v>
      </c>
      <c r="AY14" s="10">
        <v>-3.7112404459667911</v>
      </c>
      <c r="AZ14" s="10">
        <v>11.557987352061643</v>
      </c>
      <c r="BA14" s="10">
        <v>-4.7275201131027966</v>
      </c>
      <c r="BB14" s="10">
        <v>-0.90590087049927814</v>
      </c>
      <c r="BC14" s="10">
        <v>4.7691555983084539</v>
      </c>
      <c r="BD14" s="10">
        <v>-7.0004043983330098</v>
      </c>
      <c r="BE14" s="10">
        <v>-9.5131736778024489</v>
      </c>
      <c r="BF14" s="10">
        <v>8.939693709146022</v>
      </c>
      <c r="BG14" s="10">
        <v>-2.1805343600015226</v>
      </c>
      <c r="BH14" s="10">
        <v>-4.858326007198726</v>
      </c>
      <c r="BI14"/>
      <c r="BJ14" s="3"/>
    </row>
    <row r="15" spans="1:66" s="16" customFormat="1" ht="15" customHeight="1" x14ac:dyDescent="0.25">
      <c r="A15"/>
      <c r="B15" s="19" t="s">
        <v>14</v>
      </c>
      <c r="C15" s="18">
        <v>19.102517938871554</v>
      </c>
      <c r="D15" s="18">
        <v>20.449346426412017</v>
      </c>
      <c r="E15" s="18">
        <v>22.349753409974067</v>
      </c>
      <c r="F15" s="18">
        <v>21.646902364261535</v>
      </c>
      <c r="G15" s="18">
        <v>22.70133303118747</v>
      </c>
      <c r="H15" s="18">
        <v>21.415763229629007</v>
      </c>
      <c r="I15" s="18">
        <v>21.925342565203522</v>
      </c>
      <c r="J15" s="18">
        <v>21.520260391117059</v>
      </c>
      <c r="K15" s="18">
        <v>20.491410419800211</v>
      </c>
      <c r="L15" s="18">
        <v>21.841620755290588</v>
      </c>
      <c r="M15" s="18">
        <v>19.693617216222489</v>
      </c>
      <c r="N15" s="18">
        <v>19.87907671172761</v>
      </c>
      <c r="O15" s="18">
        <v>16.17022665114056</v>
      </c>
      <c r="P15" s="18">
        <v>11.384778016747182</v>
      </c>
      <c r="Q15" s="18">
        <v>9.5418463208463944</v>
      </c>
      <c r="R15" s="18">
        <v>8.948127032874174</v>
      </c>
      <c r="S15" s="18">
        <v>9.0369633820218134</v>
      </c>
      <c r="T15" s="18">
        <v>10.601343945179849</v>
      </c>
      <c r="U15" s="18">
        <v>10.226551461098673</v>
      </c>
      <c r="V15" s="18">
        <v>10.020538289649586</v>
      </c>
      <c r="W15" s="18">
        <v>9.831945967472727</v>
      </c>
      <c r="X15" s="18">
        <v>9.60337086641624</v>
      </c>
      <c r="Y15" s="18">
        <v>9.5943184992144506</v>
      </c>
      <c r="Z15" s="18">
        <v>9.0048301934995489</v>
      </c>
      <c r="AA15" s="18">
        <v>7.7740027765141146</v>
      </c>
      <c r="AB15" s="18">
        <v>9.0673642259429474</v>
      </c>
      <c r="AC15" s="18">
        <v>9.2712912762898885</v>
      </c>
      <c r="AD15" s="17">
        <v>11.165762541559134</v>
      </c>
      <c r="AE15" s="17">
        <v>12.373516071735876</v>
      </c>
      <c r="AF15"/>
      <c r="AG15" s="10">
        <v>7.0505285839821852</v>
      </c>
      <c r="AH15" s="10">
        <v>9.2932406930498157</v>
      </c>
      <c r="AI15" s="10">
        <v>-3.144782104839102</v>
      </c>
      <c r="AJ15" s="10">
        <v>4.8710464397288185</v>
      </c>
      <c r="AK15" s="10">
        <v>-5.6629705391851912</v>
      </c>
      <c r="AL15" s="10">
        <v>2.379459140029641</v>
      </c>
      <c r="AM15" s="10">
        <v>-1.8475523147781776</v>
      </c>
      <c r="AN15" s="10">
        <v>-4.7808435056925607</v>
      </c>
      <c r="AO15" s="10">
        <v>6.5891527612258018</v>
      </c>
      <c r="AP15" s="10">
        <v>-9.8344512210605952</v>
      </c>
      <c r="AQ15" s="10">
        <v>0.94172387666979807</v>
      </c>
      <c r="AR15" s="10">
        <v>-18.657053918399658</v>
      </c>
      <c r="AS15" s="10">
        <v>-29.59419640574944</v>
      </c>
      <c r="AT15" s="10">
        <v>-16.187682299907888</v>
      </c>
      <c r="AU15" s="10">
        <v>-6.2222683955316045</v>
      </c>
      <c r="AV15" s="10">
        <v>0.99279266846868619</v>
      </c>
      <c r="AW15" s="10">
        <v>17.310909616721734</v>
      </c>
      <c r="AX15" s="10">
        <v>-3.5353299168411993</v>
      </c>
      <c r="AY15" s="10">
        <v>-2.0144930794388611</v>
      </c>
      <c r="AZ15" s="10">
        <v>-1.8820577969514876</v>
      </c>
      <c r="BA15" s="10">
        <v>-2.3248205575242955</v>
      </c>
      <c r="BB15" s="10">
        <v>-9.4262393150371146E-2</v>
      </c>
      <c r="BC15" s="10">
        <v>-6.1441394275494075</v>
      </c>
      <c r="BD15" s="10">
        <v>-13.668524453397801</v>
      </c>
      <c r="BE15" s="10">
        <v>16.63700781450942</v>
      </c>
      <c r="BF15" s="10">
        <v>2.2490223759124879</v>
      </c>
      <c r="BG15" s="10">
        <v>20.433736885325864</v>
      </c>
      <c r="BH15" s="10">
        <v>10.816579035076783</v>
      </c>
      <c r="BI15"/>
      <c r="BJ15" s="3"/>
    </row>
    <row r="16" spans="1:66" customFormat="1" ht="6" customHeight="1" x14ac:dyDescent="0.25">
      <c r="X16" s="32"/>
      <c r="Y16" s="32"/>
      <c r="Z16" s="32"/>
      <c r="AA16" s="32"/>
      <c r="AB16" s="32"/>
      <c r="AC16" s="32"/>
    </row>
    <row r="17" spans="1:62" s="29" customFormat="1" ht="15" customHeight="1" x14ac:dyDescent="0.25">
      <c r="A17"/>
      <c r="B17" s="21" t="s">
        <v>37</v>
      </c>
      <c r="C17" s="20">
        <v>7901.9809999999998</v>
      </c>
      <c r="D17" s="20">
        <v>9700.8630000000012</v>
      </c>
      <c r="E17" s="20">
        <v>12638.045999999998</v>
      </c>
      <c r="F17" s="20">
        <v>14417.228999999999</v>
      </c>
      <c r="G17" s="20">
        <v>16148.733999999999</v>
      </c>
      <c r="H17" s="20">
        <v>17268.901999999995</v>
      </c>
      <c r="I17" s="20">
        <v>19384.378000000001</v>
      </c>
      <c r="J17" s="20">
        <v>19889.961000000003</v>
      </c>
      <c r="K17" s="20">
        <v>23202.097999999998</v>
      </c>
      <c r="L17" s="20">
        <v>28468.976999999995</v>
      </c>
      <c r="M17" s="20">
        <v>32395.481000000003</v>
      </c>
      <c r="N17" s="20">
        <v>41674.894</v>
      </c>
      <c r="O17" s="20">
        <v>35254.17</v>
      </c>
      <c r="P17" s="20">
        <v>20738.194</v>
      </c>
      <c r="Q17" s="20">
        <v>17373.430999999997</v>
      </c>
      <c r="R17" s="20">
        <v>14689.613999999998</v>
      </c>
      <c r="S17" s="20">
        <v>13123.074000000001</v>
      </c>
      <c r="T17" s="20">
        <v>15138.043000000001</v>
      </c>
      <c r="U17" s="20">
        <v>16036.813000000004</v>
      </c>
      <c r="V17" s="20">
        <v>18802.808000000005</v>
      </c>
      <c r="W17" s="20">
        <v>18801.266000000003</v>
      </c>
      <c r="X17" s="20">
        <v>19051.312999999998</v>
      </c>
      <c r="Y17" s="20">
        <v>21024.745000000003</v>
      </c>
      <c r="Z17" s="20">
        <v>22236.789000000001</v>
      </c>
      <c r="AA17" s="20">
        <v>22427.652999999998</v>
      </c>
      <c r="AB17" s="20">
        <v>18647.624</v>
      </c>
      <c r="AC17" s="20">
        <v>25348.440000000002</v>
      </c>
      <c r="AD17" s="24">
        <v>30304.655000000002</v>
      </c>
      <c r="AE17" s="24">
        <v>37116.484999999993</v>
      </c>
      <c r="AF17"/>
      <c r="AG17" s="31">
        <v>22.764949700587756</v>
      </c>
      <c r="AH17" s="31">
        <v>30.277543348462881</v>
      </c>
      <c r="AI17" s="31">
        <v>14.077991170470508</v>
      </c>
      <c r="AJ17" s="31">
        <v>12.009970848073504</v>
      </c>
      <c r="AK17" s="31">
        <v>6.9365685260528549</v>
      </c>
      <c r="AL17" s="31">
        <v>12.2502056007962</v>
      </c>
      <c r="AM17" s="31">
        <v>2.6081982099193604</v>
      </c>
      <c r="AN17" s="31">
        <v>16.652305150321784</v>
      </c>
      <c r="AO17" s="31">
        <v>22.700011869616262</v>
      </c>
      <c r="AP17" s="31">
        <v>13.792220212198032</v>
      </c>
      <c r="AQ17" s="31">
        <v>28.644158733126993</v>
      </c>
      <c r="AR17" s="31">
        <v>-15.406695455542133</v>
      </c>
      <c r="AS17" s="31">
        <v>-41.175202819978459</v>
      </c>
      <c r="AT17" s="31">
        <v>-16.224956715131523</v>
      </c>
      <c r="AU17" s="31">
        <v>-15.447823748803557</v>
      </c>
      <c r="AV17" s="31">
        <v>-10.66426932661401</v>
      </c>
      <c r="AW17" s="31">
        <v>15.354397910123808</v>
      </c>
      <c r="AX17" s="31">
        <v>5.9371610980362668</v>
      </c>
      <c r="AY17" s="31">
        <v>17.247784831063377</v>
      </c>
      <c r="AZ17" s="31">
        <v>-8.2009027587862417E-3</v>
      </c>
      <c r="BA17" s="31">
        <v>1.3299476748001702</v>
      </c>
      <c r="BB17" s="31">
        <v>10.358509148424597</v>
      </c>
      <c r="BC17" s="31">
        <v>5.7648451859939227</v>
      </c>
      <c r="BD17" s="31">
        <v>0.85832536343263299</v>
      </c>
      <c r="BE17" s="31">
        <v>-16.854322652486189</v>
      </c>
      <c r="BF17" s="31">
        <v>35.933886268835117</v>
      </c>
      <c r="BG17" s="31">
        <v>19.552347205587402</v>
      </c>
      <c r="BH17" s="31">
        <v>22.477833850938051</v>
      </c>
      <c r="BI17"/>
      <c r="BJ17" s="34"/>
    </row>
    <row r="18" spans="1:62" s="16" customFormat="1" ht="15" customHeight="1" x14ac:dyDescent="0.25">
      <c r="A18"/>
      <c r="B18" s="28" t="s">
        <v>36</v>
      </c>
      <c r="C18" s="4">
        <v>5255.6359999999986</v>
      </c>
      <c r="D18" s="4">
        <v>5382.9800000000014</v>
      </c>
      <c r="E18" s="4">
        <v>9255.1189999999988</v>
      </c>
      <c r="F18" s="4">
        <v>11382.1</v>
      </c>
      <c r="G18" s="4">
        <v>11047.893000000004</v>
      </c>
      <c r="H18" s="4">
        <v>12437.57</v>
      </c>
      <c r="I18" s="4">
        <v>12133.579999999998</v>
      </c>
      <c r="J18" s="4">
        <v>13024.539000000001</v>
      </c>
      <c r="K18" s="4">
        <v>14651.439999999999</v>
      </c>
      <c r="L18" s="4">
        <v>17556.474999999999</v>
      </c>
      <c r="M18" s="4">
        <v>21121.241000000002</v>
      </c>
      <c r="N18" s="4">
        <v>25084.894</v>
      </c>
      <c r="O18" s="4">
        <v>27695.170000000002</v>
      </c>
      <c r="P18" s="4">
        <v>18527.194</v>
      </c>
      <c r="Q18" s="4">
        <v>16670.431</v>
      </c>
      <c r="R18" s="4">
        <v>13703.614</v>
      </c>
      <c r="S18" s="4">
        <v>13332.074000000001</v>
      </c>
      <c r="T18" s="4">
        <v>17310.864999999998</v>
      </c>
      <c r="U18" s="4">
        <v>19314.813000000002</v>
      </c>
      <c r="V18" s="4">
        <v>20592.808000000001</v>
      </c>
      <c r="W18" s="4">
        <v>21424.265999999996</v>
      </c>
      <c r="X18" s="4">
        <v>22534.312999999998</v>
      </c>
      <c r="Y18" s="4">
        <v>24154.745000000003</v>
      </c>
      <c r="Z18" s="4">
        <v>26718.789000000001</v>
      </c>
      <c r="AA18" s="4">
        <v>25243.652999999998</v>
      </c>
      <c r="AB18" s="4">
        <v>19049.624</v>
      </c>
      <c r="AC18" s="4">
        <v>28222.44</v>
      </c>
      <c r="AD18" s="22">
        <v>32758.655000000002</v>
      </c>
      <c r="AE18" s="22">
        <v>37250.561999999998</v>
      </c>
      <c r="AF18"/>
      <c r="AG18" s="10">
        <v>2.4229988530408653</v>
      </c>
      <c r="AH18" s="10">
        <v>71.932999936837888</v>
      </c>
      <c r="AI18" s="10">
        <v>22.981671008228005</v>
      </c>
      <c r="AJ18" s="10">
        <v>-2.9362507797330606</v>
      </c>
      <c r="AK18" s="10">
        <v>12.578660926567586</v>
      </c>
      <c r="AL18" s="10">
        <v>-2.4441269476272423</v>
      </c>
      <c r="AM18" s="10">
        <v>7.3429194021879995</v>
      </c>
      <c r="AN18" s="10">
        <v>12.491044788610161</v>
      </c>
      <c r="AO18" s="10">
        <v>19.827641515100225</v>
      </c>
      <c r="AP18" s="10">
        <v>20.304565694423303</v>
      </c>
      <c r="AQ18" s="10">
        <v>18.766193709924515</v>
      </c>
      <c r="AR18" s="10">
        <v>10.405768507532866</v>
      </c>
      <c r="AS18" s="10">
        <v>-33.103158420764345</v>
      </c>
      <c r="AT18" s="10">
        <v>-10.021825215410381</v>
      </c>
      <c r="AU18" s="10">
        <v>-17.79688239614201</v>
      </c>
      <c r="AV18" s="10">
        <v>-2.7112555855703397</v>
      </c>
      <c r="AW18" s="10">
        <v>29.843751242304815</v>
      </c>
      <c r="AX18" s="10">
        <v>11.57624416804131</v>
      </c>
      <c r="AY18" s="10">
        <v>6.6166573810473794</v>
      </c>
      <c r="AZ18" s="10">
        <v>4.0376135202153831</v>
      </c>
      <c r="BA18" s="10">
        <v>5.1812603521633021</v>
      </c>
      <c r="BB18" s="10">
        <v>7.1909536359062924</v>
      </c>
      <c r="BC18" s="10">
        <v>10.615073767079709</v>
      </c>
      <c r="BD18" s="10">
        <v>-5.520968783428029</v>
      </c>
      <c r="BE18" s="10">
        <v>-24.536975690483462</v>
      </c>
      <c r="BF18" s="10">
        <v>48.152215497796696</v>
      </c>
      <c r="BG18" s="10">
        <v>16.073078727424008</v>
      </c>
      <c r="BH18" s="10">
        <v>13.71212279625032</v>
      </c>
      <c r="BI18"/>
      <c r="BJ18" s="3"/>
    </row>
    <row r="19" spans="1:62" s="16" customFormat="1" ht="15" customHeight="1" x14ac:dyDescent="0.25">
      <c r="A19"/>
      <c r="B19" s="19" t="s">
        <v>35</v>
      </c>
      <c r="C19" s="4">
        <v>3084.5229999999997</v>
      </c>
      <c r="D19" s="4">
        <v>2850.634</v>
      </c>
      <c r="E19" s="4">
        <v>2533.6879999999996</v>
      </c>
      <c r="F19" s="4">
        <v>2749.3430000000003</v>
      </c>
      <c r="G19" s="4">
        <v>2868.6680000000006</v>
      </c>
      <c r="H19" s="4">
        <v>2902.7229999999995</v>
      </c>
      <c r="I19" s="4">
        <v>2761.7419999999993</v>
      </c>
      <c r="J19" s="4">
        <v>2567.2179999999998</v>
      </c>
      <c r="K19" s="4">
        <v>2316.1899999999996</v>
      </c>
      <c r="L19" s="4">
        <v>2464.3680000000004</v>
      </c>
      <c r="M19" s="4">
        <v>2947.692</v>
      </c>
      <c r="N19" s="4">
        <v>3752.2219999999998</v>
      </c>
      <c r="O19" s="4">
        <v>5107.7070000000012</v>
      </c>
      <c r="P19" s="4">
        <v>5442.4419999999991</v>
      </c>
      <c r="Q19" s="4">
        <v>4324.0960000000014</v>
      </c>
      <c r="R19" s="4">
        <v>3921.877</v>
      </c>
      <c r="S19" s="4">
        <v>4333.6000000000004</v>
      </c>
      <c r="T19" s="4">
        <v>4223.7599999999993</v>
      </c>
      <c r="U19" s="4">
        <v>3586.1530000000002</v>
      </c>
      <c r="V19" s="4">
        <v>3525.306</v>
      </c>
      <c r="W19" s="4">
        <v>3365.3920000000003</v>
      </c>
      <c r="X19" s="4">
        <v>3106.7280000000001</v>
      </c>
      <c r="Y19" s="4">
        <v>3281.433</v>
      </c>
      <c r="Z19" s="4">
        <v>3311.6990000000001</v>
      </c>
      <c r="AA19" s="4">
        <v>3314.1580000000004</v>
      </c>
      <c r="AB19" s="4">
        <v>2807.4340000000002</v>
      </c>
      <c r="AC19" s="4">
        <v>3599.9559999999997</v>
      </c>
      <c r="AD19" s="22">
        <v>3802.1400000000003</v>
      </c>
      <c r="AE19" s="22">
        <v>3830.7540000000004</v>
      </c>
      <c r="AF19"/>
      <c r="AG19" s="10">
        <v>-7.5826635106951601</v>
      </c>
      <c r="AH19" s="10">
        <v>-11.118438915693854</v>
      </c>
      <c r="AI19" s="10">
        <v>8.5115057576150139</v>
      </c>
      <c r="AJ19" s="10">
        <v>4.3401278050792591</v>
      </c>
      <c r="AK19" s="10">
        <v>1.1871363294741295</v>
      </c>
      <c r="AL19" s="10">
        <v>-4.8568533752617888</v>
      </c>
      <c r="AM19" s="10">
        <v>-7.0435254270673902</v>
      </c>
      <c r="AN19" s="10">
        <v>-9.7782112777333392</v>
      </c>
      <c r="AO19" s="10">
        <v>6.3974889797469476</v>
      </c>
      <c r="AP19" s="10">
        <v>19.612492939366181</v>
      </c>
      <c r="AQ19" s="10">
        <v>27.293557128763783</v>
      </c>
      <c r="AR19" s="10">
        <v>36.124861482076525</v>
      </c>
      <c r="AS19" s="10">
        <v>6.5535278354846458</v>
      </c>
      <c r="AT19" s="10">
        <v>-20.548606673254358</v>
      </c>
      <c r="AU19" s="10">
        <v>-9.3018055103309756</v>
      </c>
      <c r="AV19" s="10">
        <v>10.498110981043016</v>
      </c>
      <c r="AW19" s="10">
        <v>-2.5346132545689737</v>
      </c>
      <c r="AX19" s="10">
        <v>-15.095720400780328</v>
      </c>
      <c r="AY19" s="10">
        <v>-1.6967206920619451</v>
      </c>
      <c r="AZ19" s="10">
        <v>-4.5361735974125299</v>
      </c>
      <c r="BA19" s="10">
        <v>-7.6859991347219045</v>
      </c>
      <c r="BB19" s="10">
        <v>5.6234404814325529</v>
      </c>
      <c r="BC19" s="10">
        <v>0.92234094068049166</v>
      </c>
      <c r="BD19" s="10">
        <v>7.4251917218330757E-2</v>
      </c>
      <c r="BE19" s="10">
        <v>-15.289675386629126</v>
      </c>
      <c r="BF19" s="10">
        <v>28.229408064446019</v>
      </c>
      <c r="BG19" s="10">
        <v>5.6162908657772679</v>
      </c>
      <c r="BH19" s="10">
        <v>0.75257618078240229</v>
      </c>
      <c r="BI19"/>
      <c r="BJ19" s="3"/>
    </row>
    <row r="20" spans="1:62" s="16" customFormat="1" ht="15" customHeight="1" x14ac:dyDescent="0.25">
      <c r="A20"/>
      <c r="B20" s="19" t="s">
        <v>34</v>
      </c>
      <c r="C20" s="4">
        <v>3084.5229999999997</v>
      </c>
      <c r="D20" s="4">
        <v>2850.634</v>
      </c>
      <c r="E20" s="4">
        <v>2533.6879999999996</v>
      </c>
      <c r="F20" s="4">
        <v>2502.0890000000004</v>
      </c>
      <c r="G20" s="4">
        <v>2333.7930000000001</v>
      </c>
      <c r="H20" s="4">
        <v>2228.0259999999994</v>
      </c>
      <c r="I20" s="4">
        <v>2180.0499999999997</v>
      </c>
      <c r="J20" s="4">
        <v>1969.5630000000003</v>
      </c>
      <c r="K20" s="4">
        <v>1587.1869999999992</v>
      </c>
      <c r="L20" s="4">
        <v>1623.777</v>
      </c>
      <c r="M20" s="4">
        <v>1936.52</v>
      </c>
      <c r="N20" s="4">
        <v>2527.3649999999998</v>
      </c>
      <c r="O20" s="4">
        <v>3396.6200000000003</v>
      </c>
      <c r="P20" s="4">
        <v>3736.8419999999996</v>
      </c>
      <c r="Q20" s="4">
        <v>2819.623</v>
      </c>
      <c r="R20" s="4">
        <v>2355.9169999999995</v>
      </c>
      <c r="S20" s="4">
        <v>2853.1459999999997</v>
      </c>
      <c r="T20" s="4">
        <v>2664.0589999999997</v>
      </c>
      <c r="U20" s="4">
        <v>2032.1040000000003</v>
      </c>
      <c r="V20" s="4">
        <v>1871.42</v>
      </c>
      <c r="W20" s="4">
        <v>1574.5020000000002</v>
      </c>
      <c r="X20" s="4">
        <v>1501.2219999999998</v>
      </c>
      <c r="Y20" s="4">
        <v>1516.8730000000003</v>
      </c>
      <c r="Z20" s="4">
        <v>1629.021</v>
      </c>
      <c r="AA20" s="4">
        <v>1504.491</v>
      </c>
      <c r="AB20" s="4">
        <v>1060.6590000000001</v>
      </c>
      <c r="AC20" s="4">
        <v>1140.0359999999998</v>
      </c>
      <c r="AD20" s="22">
        <v>1419.203</v>
      </c>
      <c r="AE20" s="22">
        <v>1684.3230000000003</v>
      </c>
      <c r="AF20"/>
      <c r="AG20" s="10">
        <v>-7.5826635106951601</v>
      </c>
      <c r="AH20" s="10">
        <v>-11.118438915693854</v>
      </c>
      <c r="AI20" s="10">
        <v>-1.2471543457599852</v>
      </c>
      <c r="AJ20" s="10">
        <v>-6.7262195709265438</v>
      </c>
      <c r="AK20" s="10">
        <v>-4.53197862878159</v>
      </c>
      <c r="AL20" s="10">
        <v>-2.15329623621985</v>
      </c>
      <c r="AM20" s="10">
        <v>-9.6551455241851976</v>
      </c>
      <c r="AN20" s="10">
        <v>-19.414255852694279</v>
      </c>
      <c r="AO20" s="10">
        <v>2.3053364222363744</v>
      </c>
      <c r="AP20" s="10">
        <v>19.260218613762849</v>
      </c>
      <c r="AQ20" s="10">
        <v>30.510658294259795</v>
      </c>
      <c r="AR20" s="10">
        <v>34.393726272224256</v>
      </c>
      <c r="AS20" s="10">
        <v>10.01648697823128</v>
      </c>
      <c r="AT20" s="10">
        <v>-24.545297874515427</v>
      </c>
      <c r="AU20" s="10">
        <v>-16.445673765606273</v>
      </c>
      <c r="AV20" s="10">
        <v>21.10553979618129</v>
      </c>
      <c r="AW20" s="10">
        <v>-6.6273159522856524</v>
      </c>
      <c r="AX20" s="10">
        <v>-23.721509170780362</v>
      </c>
      <c r="AY20" s="10">
        <v>-7.9072724624330339</v>
      </c>
      <c r="AZ20" s="10">
        <v>-15.86591999658013</v>
      </c>
      <c r="BA20" s="10">
        <v>-4.6541700169323645</v>
      </c>
      <c r="BB20" s="10">
        <v>1.0425506687219162</v>
      </c>
      <c r="BC20" s="10">
        <v>7.3933678033691459</v>
      </c>
      <c r="BD20" s="10">
        <v>-7.6444686716745807</v>
      </c>
      <c r="BE20" s="10">
        <v>-29.500475576125076</v>
      </c>
      <c r="BF20" s="10">
        <v>7.4837435971409958</v>
      </c>
      <c r="BG20" s="10">
        <v>24.487560041963604</v>
      </c>
      <c r="BH20" s="10">
        <v>18.680907523448045</v>
      </c>
      <c r="BI20"/>
      <c r="BJ20" s="3"/>
    </row>
    <row r="21" spans="1:62" s="16" customFormat="1" ht="15" customHeight="1" x14ac:dyDescent="0.25">
      <c r="A21"/>
      <c r="B21" s="19" t="s">
        <v>33</v>
      </c>
      <c r="C21" s="4"/>
      <c r="D21" s="4"/>
      <c r="E21" s="4"/>
      <c r="F21" s="4">
        <v>247.25400000000002</v>
      </c>
      <c r="G21" s="4">
        <v>393.56000000000006</v>
      </c>
      <c r="H21" s="4">
        <v>406.60199999999986</v>
      </c>
      <c r="I21" s="4">
        <v>434.98399999999998</v>
      </c>
      <c r="J21" s="4">
        <v>493.39899999999989</v>
      </c>
      <c r="K21" s="4">
        <v>617.88799999999992</v>
      </c>
      <c r="L21" s="4">
        <v>712.56400000000008</v>
      </c>
      <c r="M21" s="4">
        <v>826.45600000000013</v>
      </c>
      <c r="N21" s="4">
        <v>948.21699999999998</v>
      </c>
      <c r="O21" s="4">
        <v>1318.3520000000001</v>
      </c>
      <c r="P21" s="4">
        <v>1440.8510000000001</v>
      </c>
      <c r="Q21" s="4">
        <v>1392.454</v>
      </c>
      <c r="R21" s="4">
        <v>1421.0239999999999</v>
      </c>
      <c r="S21" s="4">
        <v>1371.614</v>
      </c>
      <c r="T21" s="4">
        <v>1421.8690000000001</v>
      </c>
      <c r="U21" s="4">
        <v>1335.0340000000001</v>
      </c>
      <c r="V21" s="4">
        <v>1296.7090000000001</v>
      </c>
      <c r="W21" s="4">
        <v>1251.7729999999999</v>
      </c>
      <c r="X21" s="4">
        <v>1245.7999999999997</v>
      </c>
      <c r="Y21" s="4">
        <v>1294.1329999999998</v>
      </c>
      <c r="Z21" s="4">
        <v>1348.6160000000002</v>
      </c>
      <c r="AA21" s="4">
        <v>1408.8579999999999</v>
      </c>
      <c r="AB21" s="4">
        <v>1278.5740000000001</v>
      </c>
      <c r="AC21" s="4">
        <v>1348.7120000000004</v>
      </c>
      <c r="AD21" s="22">
        <v>1529.6070000000002</v>
      </c>
      <c r="AE21" s="22">
        <v>1626.557</v>
      </c>
      <c r="AF21"/>
      <c r="AG21" s="10"/>
      <c r="AH21" s="10"/>
      <c r="AI21" s="10"/>
      <c r="AJ21" s="10">
        <v>59.172349082320217</v>
      </c>
      <c r="AK21" s="10">
        <v>3.3138530338448522</v>
      </c>
      <c r="AL21" s="10">
        <v>6.9802903084589172</v>
      </c>
      <c r="AM21" s="10">
        <v>13.429229580858125</v>
      </c>
      <c r="AN21" s="10">
        <v>25.230898319615576</v>
      </c>
      <c r="AO21" s="10">
        <v>15.322517996789092</v>
      </c>
      <c r="AP21" s="10">
        <v>15.983406402793298</v>
      </c>
      <c r="AQ21" s="10">
        <v>14.732907741004947</v>
      </c>
      <c r="AR21" s="10">
        <v>39.034841180868945</v>
      </c>
      <c r="AS21" s="10">
        <v>9.2918279791740002</v>
      </c>
      <c r="AT21" s="10">
        <v>-3.3589177506904018</v>
      </c>
      <c r="AU21" s="10">
        <v>2.0517733440386494</v>
      </c>
      <c r="AV21" s="10">
        <v>-3.4770700565226105</v>
      </c>
      <c r="AW21" s="10">
        <v>3.6639316892361924</v>
      </c>
      <c r="AX21" s="10">
        <v>-6.1071026937080717</v>
      </c>
      <c r="AY21" s="10">
        <v>-2.8707134050518595</v>
      </c>
      <c r="AZ21" s="10">
        <v>-3.4653881479962076</v>
      </c>
      <c r="BA21" s="10">
        <v>-0.47716319172886651</v>
      </c>
      <c r="BB21" s="10">
        <v>3.8796757103869077</v>
      </c>
      <c r="BC21" s="10">
        <v>4.2100000540902993</v>
      </c>
      <c r="BD21" s="10">
        <v>4.4669498211499583</v>
      </c>
      <c r="BE21" s="10">
        <v>-9.2474898108964751</v>
      </c>
      <c r="BF21" s="10">
        <v>5.4856425987076518</v>
      </c>
      <c r="BG21" s="10">
        <v>13.412426077620699</v>
      </c>
      <c r="BH21" s="10">
        <v>6.3382293621825614</v>
      </c>
      <c r="BI21"/>
      <c r="BJ21" s="3"/>
    </row>
    <row r="22" spans="1:62" s="16" customFormat="1" ht="15" customHeight="1" x14ac:dyDescent="0.25">
      <c r="A22"/>
      <c r="B22" s="19" t="s">
        <v>32</v>
      </c>
      <c r="C22" s="4"/>
      <c r="D22" s="4"/>
      <c r="E22" s="4"/>
      <c r="F22" s="4"/>
      <c r="G22" s="4">
        <v>141.315</v>
      </c>
      <c r="H22" s="4">
        <v>268.09499999999997</v>
      </c>
      <c r="I22" s="4">
        <v>146.70799999999997</v>
      </c>
      <c r="J22" s="4">
        <v>104.25600000000001</v>
      </c>
      <c r="K22" s="4">
        <v>111.11500000000001</v>
      </c>
      <c r="L22" s="4">
        <v>128.02700000000002</v>
      </c>
      <c r="M22" s="4">
        <v>184.71600000000004</v>
      </c>
      <c r="N22" s="4">
        <v>276.64</v>
      </c>
      <c r="O22" s="4">
        <v>392.73500000000007</v>
      </c>
      <c r="P22" s="4">
        <v>264.74899999999997</v>
      </c>
      <c r="Q22" s="4">
        <v>112.01900000000002</v>
      </c>
      <c r="R22" s="4">
        <v>144.93599999999998</v>
      </c>
      <c r="S22" s="4">
        <v>108.84</v>
      </c>
      <c r="T22" s="4">
        <v>137.83200000000002</v>
      </c>
      <c r="U22" s="4">
        <v>219.01499999999999</v>
      </c>
      <c r="V22" s="4">
        <v>357.17699999999996</v>
      </c>
      <c r="W22" s="4">
        <v>539.11699999999996</v>
      </c>
      <c r="X22" s="4">
        <v>359.70600000000002</v>
      </c>
      <c r="Y22" s="4">
        <v>470.42699999999996</v>
      </c>
      <c r="Z22" s="4">
        <v>334.06199999999995</v>
      </c>
      <c r="AA22" s="4">
        <v>400.80899999999997</v>
      </c>
      <c r="AB22" s="4">
        <v>468.20100000000002</v>
      </c>
      <c r="AC22" s="4">
        <v>1111.2079999999999</v>
      </c>
      <c r="AD22" s="22">
        <v>853.33</v>
      </c>
      <c r="AE22" s="22">
        <v>519.87399999999991</v>
      </c>
      <c r="AF22"/>
      <c r="AG22" s="10"/>
      <c r="AH22" s="10"/>
      <c r="AI22" s="10"/>
      <c r="AJ22" s="10"/>
      <c r="AK22" s="10">
        <v>89.714467678590353</v>
      </c>
      <c r="AL22" s="10">
        <v>-45.277606818478532</v>
      </c>
      <c r="AM22" s="10">
        <v>-28.936390653543064</v>
      </c>
      <c r="AN22" s="10">
        <v>6.5789978514425966</v>
      </c>
      <c r="AO22" s="10">
        <v>15.220267290644832</v>
      </c>
      <c r="AP22" s="10">
        <v>44.278941160848895</v>
      </c>
      <c r="AQ22" s="10">
        <v>49.765044717295702</v>
      </c>
      <c r="AR22" s="10">
        <v>41.966093117408938</v>
      </c>
      <c r="AS22" s="10">
        <v>-32.58838657109758</v>
      </c>
      <c r="AT22" s="10">
        <v>-57.688603167528484</v>
      </c>
      <c r="AU22" s="10">
        <v>29.385193583231374</v>
      </c>
      <c r="AV22" s="10">
        <v>-24.904785560523251</v>
      </c>
      <c r="AW22" s="10">
        <v>26.637265711135626</v>
      </c>
      <c r="AX22" s="10">
        <v>58.899965174995614</v>
      </c>
      <c r="AY22" s="10">
        <v>63.083350455448247</v>
      </c>
      <c r="AZ22" s="10">
        <v>50.938330295623743</v>
      </c>
      <c r="BA22" s="10">
        <v>-33.278676057330777</v>
      </c>
      <c r="BB22" s="10">
        <v>30.780971126419892</v>
      </c>
      <c r="BC22" s="10">
        <v>-28.987494340248329</v>
      </c>
      <c r="BD22" s="10">
        <v>19.980422795768458</v>
      </c>
      <c r="BE22" s="10">
        <v>16.813993697746323</v>
      </c>
      <c r="BF22" s="10" t="s">
        <v>7</v>
      </c>
      <c r="BG22" s="10">
        <v>-23.206996349918274</v>
      </c>
      <c r="BH22" s="10">
        <v>-39.077027644639251</v>
      </c>
      <c r="BI22"/>
      <c r="BJ22" s="3"/>
    </row>
    <row r="23" spans="1:62" s="16" customFormat="1" ht="15" customHeight="1" x14ac:dyDescent="0.25">
      <c r="A23"/>
      <c r="B23" s="19" t="s">
        <v>22</v>
      </c>
      <c r="C23" s="4">
        <v>2228.6180000000004</v>
      </c>
      <c r="D23" s="4">
        <v>2607.0720000000001</v>
      </c>
      <c r="E23" s="4">
        <v>6803.8789999999999</v>
      </c>
      <c r="F23" s="4">
        <v>8788.405999999999</v>
      </c>
      <c r="G23" s="4">
        <v>8435.7479999999996</v>
      </c>
      <c r="H23" s="4">
        <v>9955.2710000000006</v>
      </c>
      <c r="I23" s="4">
        <v>9880.0519999999997</v>
      </c>
      <c r="J23" s="4">
        <v>10994.550000000001</v>
      </c>
      <c r="K23" s="4">
        <v>13205.679</v>
      </c>
      <c r="L23" s="4">
        <v>15446.128000000001</v>
      </c>
      <c r="M23" s="4">
        <v>18565.404999999999</v>
      </c>
      <c r="N23" s="4">
        <v>21784.741999999998</v>
      </c>
      <c r="O23" s="4">
        <v>23131.932999999997</v>
      </c>
      <c r="P23" s="4">
        <v>13650.190999999999</v>
      </c>
      <c r="Q23" s="4">
        <v>12879.406000000001</v>
      </c>
      <c r="R23" s="4">
        <v>10324.669</v>
      </c>
      <c r="S23" s="4">
        <v>9560.6419999999998</v>
      </c>
      <c r="T23" s="4">
        <v>13584.727000000003</v>
      </c>
      <c r="U23" s="4">
        <v>16343.645000000002</v>
      </c>
      <c r="V23" s="4">
        <v>17686.594000000001</v>
      </c>
      <c r="W23" s="4">
        <v>18629.852999999999</v>
      </c>
      <c r="X23" s="4">
        <v>19928.644</v>
      </c>
      <c r="Y23" s="4">
        <v>21363.094000000005</v>
      </c>
      <c r="Z23" s="4">
        <v>23923.111000000001</v>
      </c>
      <c r="AA23" s="4">
        <v>22398.629999999997</v>
      </c>
      <c r="AB23" s="4">
        <v>16702.482</v>
      </c>
      <c r="AC23" s="4">
        <v>25127.870999999999</v>
      </c>
      <c r="AD23" s="22">
        <v>29496.001</v>
      </c>
      <c r="AE23" s="22">
        <v>33984.712</v>
      </c>
      <c r="AF23"/>
      <c r="AG23" s="10">
        <v>16.981555385445134</v>
      </c>
      <c r="AH23" s="10" t="s">
        <v>7</v>
      </c>
      <c r="AI23" s="10">
        <v>29.167582198331264</v>
      </c>
      <c r="AJ23" s="10">
        <v>-4.0127640894150716</v>
      </c>
      <c r="AK23" s="10">
        <v>18.012901760460377</v>
      </c>
      <c r="AL23" s="10">
        <v>-0.75556958720662604</v>
      </c>
      <c r="AM23" s="10">
        <v>11.280284759634883</v>
      </c>
      <c r="AN23" s="10">
        <v>20.111136881454893</v>
      </c>
      <c r="AO23" s="10">
        <v>16.965799335270837</v>
      </c>
      <c r="AP23" s="10">
        <v>20.194556202046222</v>
      </c>
      <c r="AQ23" s="10">
        <v>17.34051586808906</v>
      </c>
      <c r="AR23" s="10">
        <v>6.1841035344829836</v>
      </c>
      <c r="AS23" s="10">
        <v>-40.989838592390875</v>
      </c>
      <c r="AT23" s="10">
        <v>-5.6466975443786689</v>
      </c>
      <c r="AU23" s="10">
        <v>-19.835829385299299</v>
      </c>
      <c r="AV23" s="10">
        <v>-7.4000144701975445</v>
      </c>
      <c r="AW23" s="10">
        <v>42.090112776945347</v>
      </c>
      <c r="AX23" s="10">
        <v>20.30896903559416</v>
      </c>
      <c r="AY23" s="10">
        <v>8.2169491566905588</v>
      </c>
      <c r="AZ23" s="10">
        <v>5.3331862539502977</v>
      </c>
      <c r="BA23" s="10">
        <v>6.9715579613000767</v>
      </c>
      <c r="BB23" s="10">
        <v>7.1979307774277288</v>
      </c>
      <c r="BC23" s="10">
        <v>11.98336252230129</v>
      </c>
      <c r="BD23" s="10">
        <v>-6.3724195402512791</v>
      </c>
      <c r="BE23" s="10">
        <v>-25.430787507985968</v>
      </c>
      <c r="BF23" s="10">
        <v>50.443934021302937</v>
      </c>
      <c r="BG23" s="10">
        <v>17.383605638535798</v>
      </c>
      <c r="BH23" s="10">
        <v>15.218032437685363</v>
      </c>
      <c r="BI23"/>
      <c r="BJ23" s="3"/>
    </row>
    <row r="24" spans="1:62" s="16" customFormat="1" ht="15" customHeight="1" x14ac:dyDescent="0.25">
      <c r="A24"/>
      <c r="B24" s="19" t="s">
        <v>31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>
        <v>1.7269999999999996</v>
      </c>
      <c r="V24" s="4">
        <v>2.3989999999999996</v>
      </c>
      <c r="W24" s="4">
        <v>2.9859999999999998</v>
      </c>
      <c r="X24" s="4">
        <v>4.3289999999999997</v>
      </c>
      <c r="Y24" s="4">
        <v>24.883000000000003</v>
      </c>
      <c r="Z24" s="4">
        <v>10.542999999999999</v>
      </c>
      <c r="AA24" s="4">
        <v>75.430000000000007</v>
      </c>
      <c r="AB24" s="4">
        <v>16.721</v>
      </c>
      <c r="AC24" s="4">
        <v>0.91299999999999992</v>
      </c>
      <c r="AD24" s="22">
        <v>25.876000000000001</v>
      </c>
      <c r="AE24" s="22">
        <v>0.45799999999999996</v>
      </c>
      <c r="AF24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>
        <v>38.911407064273305</v>
      </c>
      <c r="AZ24" s="10">
        <v>24.468528553563996</v>
      </c>
      <c r="BA24" s="10">
        <v>44.976557267247159</v>
      </c>
      <c r="BB24" s="10" t="s">
        <v>7</v>
      </c>
      <c r="BC24" s="10">
        <v>-57.62970702889524</v>
      </c>
      <c r="BD24" s="10" t="s">
        <v>7</v>
      </c>
      <c r="BE24" s="10">
        <v>-77.832427416147425</v>
      </c>
      <c r="BF24" s="10">
        <v>-94.539800251181148</v>
      </c>
      <c r="BG24" s="10" t="s">
        <v>7</v>
      </c>
      <c r="BH24" s="10">
        <v>-98.230020095841709</v>
      </c>
      <c r="BI24"/>
      <c r="BJ24" s="33"/>
    </row>
    <row r="25" spans="1:62" s="16" customFormat="1" ht="15" customHeight="1" x14ac:dyDescent="0.25">
      <c r="A25"/>
      <c r="B25" s="19" t="s">
        <v>30</v>
      </c>
      <c r="C25" s="4">
        <v>-57.505000000000003</v>
      </c>
      <c r="D25" s="4">
        <v>-74.725999999999999</v>
      </c>
      <c r="E25" s="4">
        <v>-82.448999999999998</v>
      </c>
      <c r="F25" s="4">
        <v>-155.65</v>
      </c>
      <c r="G25" s="4">
        <v>-256.52300000000002</v>
      </c>
      <c r="H25" s="4">
        <v>-420.42399999999998</v>
      </c>
      <c r="I25" s="4">
        <v>-508.214</v>
      </c>
      <c r="J25" s="4">
        <v>-537.22900000000004</v>
      </c>
      <c r="K25" s="4">
        <v>-870.42899999999997</v>
      </c>
      <c r="L25" s="4">
        <v>-354.02100000000002</v>
      </c>
      <c r="M25" s="4">
        <v>-391.85599999999999</v>
      </c>
      <c r="N25" s="4">
        <v>-452.07</v>
      </c>
      <c r="O25" s="4">
        <v>-544.47</v>
      </c>
      <c r="P25" s="4">
        <v>-565.43899999999996</v>
      </c>
      <c r="Q25" s="4">
        <v>-533.07100000000003</v>
      </c>
      <c r="R25" s="4">
        <v>-542.93200000000002</v>
      </c>
      <c r="S25" s="4">
        <v>-562.16800000000001</v>
      </c>
      <c r="T25" s="4">
        <v>-595.52599999999995</v>
      </c>
      <c r="U25" s="4">
        <v>-616.71199999999999</v>
      </c>
      <c r="V25" s="4">
        <v>-621.49099999999999</v>
      </c>
      <c r="W25" s="4">
        <v>-573.96500000000003</v>
      </c>
      <c r="X25" s="4">
        <v>-505.38799999999998</v>
      </c>
      <c r="Y25" s="4">
        <v>-514.66499999999996</v>
      </c>
      <c r="Z25" s="4">
        <v>-526.56399999999996</v>
      </c>
      <c r="AA25" s="4">
        <v>-544.56500000000005</v>
      </c>
      <c r="AB25" s="4">
        <v>-477.01299999999998</v>
      </c>
      <c r="AC25" s="4">
        <v>-506.3</v>
      </c>
      <c r="AD25" s="22">
        <v>-565.36199999999997</v>
      </c>
      <c r="AE25" s="22">
        <v>-565.36199999999997</v>
      </c>
      <c r="AF25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/>
      <c r="BJ25" s="33"/>
    </row>
    <row r="26" spans="1:62" s="16" customFormat="1" ht="15" customHeight="1" x14ac:dyDescent="0.25">
      <c r="A26"/>
      <c r="B26" s="19" t="s">
        <v>29</v>
      </c>
      <c r="C26" s="4">
        <v>2646.3449999999998</v>
      </c>
      <c r="D26" s="4">
        <v>4317.8829999999998</v>
      </c>
      <c r="E26" s="4">
        <v>3382.9269999999997</v>
      </c>
      <c r="F26" s="4">
        <v>3035.1289999999999</v>
      </c>
      <c r="G26" s="4">
        <v>5100.8410000000003</v>
      </c>
      <c r="H26" s="4">
        <v>4831.3320000000003</v>
      </c>
      <c r="I26" s="4">
        <v>7250.7979999999998</v>
      </c>
      <c r="J26" s="4">
        <v>6865.4219999999996</v>
      </c>
      <c r="K26" s="4">
        <v>8550.6579999999994</v>
      </c>
      <c r="L26" s="4">
        <v>10912.502</v>
      </c>
      <c r="M26" s="4">
        <v>11274.24</v>
      </c>
      <c r="N26" s="4">
        <v>16590</v>
      </c>
      <c r="O26" s="4">
        <v>7559</v>
      </c>
      <c r="P26" s="4">
        <v>2211</v>
      </c>
      <c r="Q26" s="4">
        <v>703</v>
      </c>
      <c r="R26" s="4">
        <v>986</v>
      </c>
      <c r="S26" s="4">
        <v>-209</v>
      </c>
      <c r="T26" s="4">
        <v>-2074.9180000000006</v>
      </c>
      <c r="U26" s="4">
        <v>-3278</v>
      </c>
      <c r="V26" s="4">
        <v>-1790</v>
      </c>
      <c r="W26" s="4">
        <v>-2622.9999999999927</v>
      </c>
      <c r="X26" s="4">
        <v>-3483</v>
      </c>
      <c r="Y26" s="4">
        <v>-3130</v>
      </c>
      <c r="Z26" s="4">
        <v>-4482</v>
      </c>
      <c r="AA26" s="4">
        <v>-2816</v>
      </c>
      <c r="AB26" s="4">
        <v>-402</v>
      </c>
      <c r="AC26" s="4">
        <v>-2873.9999999999964</v>
      </c>
      <c r="AD26" s="22">
        <v>-2454</v>
      </c>
      <c r="AE26" s="22">
        <v>-134.07700000000477</v>
      </c>
      <c r="AF26"/>
      <c r="AG26" s="10">
        <v>63.16402434300894</v>
      </c>
      <c r="AH26" s="10">
        <v>-21.653111026862007</v>
      </c>
      <c r="AI26" s="10">
        <v>-10.280978572697542</v>
      </c>
      <c r="AJ26" s="10">
        <v>68.060105517755602</v>
      </c>
      <c r="AK26" s="10">
        <v>-5.2836189169589876</v>
      </c>
      <c r="AL26" s="10">
        <v>50.078653257528138</v>
      </c>
      <c r="AM26" s="10">
        <v>-5.3149460238721344</v>
      </c>
      <c r="AN26" s="10">
        <v>24.546721235781281</v>
      </c>
      <c r="AO26" s="10">
        <v>27.621780686351869</v>
      </c>
      <c r="AP26" s="10">
        <v>3.3148951542001948</v>
      </c>
      <c r="AQ26" s="10">
        <v>47.149608310626704</v>
      </c>
      <c r="AR26" s="10">
        <v>-54.436407474382158</v>
      </c>
      <c r="AS26" s="10">
        <v>-70.750099219473469</v>
      </c>
      <c r="AT26" s="10">
        <v>-68.204432383536854</v>
      </c>
      <c r="AU26" s="10">
        <v>40.256045519203411</v>
      </c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/>
      <c r="BJ26" s="3"/>
    </row>
    <row r="27" spans="1:62" customFormat="1" ht="6" customHeight="1" x14ac:dyDescent="0.25">
      <c r="X27" s="32"/>
      <c r="Y27" s="32"/>
      <c r="Z27" s="32"/>
      <c r="AA27" s="32"/>
      <c r="AB27" s="32"/>
      <c r="AC27" s="32"/>
    </row>
    <row r="28" spans="1:62" s="16" customFormat="1" ht="15" customHeight="1" x14ac:dyDescent="0.25">
      <c r="A28"/>
      <c r="B28" s="21" t="s">
        <v>28</v>
      </c>
      <c r="C28" s="4">
        <v>-297.10399999999998</v>
      </c>
      <c r="D28" s="4">
        <v>-1413.4530000000013</v>
      </c>
      <c r="E28" s="4">
        <v>-3.6899999999986903</v>
      </c>
      <c r="F28" s="4">
        <v>-440.58299999999872</v>
      </c>
      <c r="G28" s="4">
        <v>-1513.1099999999988</v>
      </c>
      <c r="H28" s="4">
        <v>-62.342999999993481</v>
      </c>
      <c r="I28" s="4">
        <v>-2169.1739999999991</v>
      </c>
      <c r="J28" s="4">
        <v>1547.0789999999979</v>
      </c>
      <c r="K28" s="4">
        <v>-1282.5359999999964</v>
      </c>
      <c r="L28" s="4">
        <v>-2449.0639999999948</v>
      </c>
      <c r="M28" s="4">
        <v>99.793999999994412</v>
      </c>
      <c r="N28" s="4">
        <v>-4467.291999999994</v>
      </c>
      <c r="O28" s="4">
        <v>9569.0040000000008</v>
      </c>
      <c r="P28" s="4">
        <v>6563.2090000000062</v>
      </c>
      <c r="Q28" s="4">
        <v>2815.023000000001</v>
      </c>
      <c r="R28" s="4">
        <v>1508.1530000000002</v>
      </c>
      <c r="S28" s="4">
        <v>3487.6129999999976</v>
      </c>
      <c r="T28" s="4">
        <v>6297.1219999999994</v>
      </c>
      <c r="U28" s="4">
        <v>3908.3809999999994</v>
      </c>
      <c r="V28" s="4">
        <v>-89.749000000007072</v>
      </c>
      <c r="W28" s="4">
        <v>1847.6059999999998</v>
      </c>
      <c r="X28" s="4">
        <v>2627.0130000000026</v>
      </c>
      <c r="Y28" s="4">
        <v>2118.5799999999945</v>
      </c>
      <c r="Z28" s="4">
        <v>2600.9880000000012</v>
      </c>
      <c r="AA28" s="4">
        <v>1305.2700000000041</v>
      </c>
      <c r="AB28" s="4">
        <v>-2789.905999999999</v>
      </c>
      <c r="AC28" s="4">
        <v>1278.2969999999987</v>
      </c>
      <c r="AD28" s="22">
        <v>1871.4449999999961</v>
      </c>
      <c r="AE28" s="22">
        <v>-2056.8569999999891</v>
      </c>
      <c r="AF28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/>
      <c r="BJ28" s="3"/>
    </row>
    <row r="29" spans="1:62" customFormat="1" ht="6" customHeight="1" x14ac:dyDescent="0.25">
      <c r="Y29" s="32"/>
      <c r="Z29" s="32"/>
      <c r="AA29" s="32"/>
      <c r="AB29" s="32"/>
      <c r="AC29" s="32"/>
    </row>
    <row r="30" spans="1:62" s="29" customFormat="1" ht="15" customHeight="1" x14ac:dyDescent="0.25">
      <c r="A30"/>
      <c r="B30" s="21" t="s">
        <v>27</v>
      </c>
      <c r="C30" s="20">
        <v>7604.8770000000004</v>
      </c>
      <c r="D30" s="20">
        <v>8287.41</v>
      </c>
      <c r="E30" s="20">
        <v>12634.356</v>
      </c>
      <c r="F30" s="20">
        <v>13976.646000000001</v>
      </c>
      <c r="G30" s="20">
        <v>14635.624</v>
      </c>
      <c r="H30" s="20">
        <v>17206.559000000001</v>
      </c>
      <c r="I30" s="20">
        <v>17215.204000000002</v>
      </c>
      <c r="J30" s="20">
        <v>21437.040000000001</v>
      </c>
      <c r="K30" s="20">
        <v>21919.562000000002</v>
      </c>
      <c r="L30" s="20">
        <v>26019.913</v>
      </c>
      <c r="M30" s="20">
        <v>32495.274999999998</v>
      </c>
      <c r="N30" s="20">
        <v>37207.602000000006</v>
      </c>
      <c r="O30" s="20">
        <v>44823.173999999999</v>
      </c>
      <c r="P30" s="20">
        <v>27301.403000000006</v>
      </c>
      <c r="Q30" s="20">
        <v>20188.453999999998</v>
      </c>
      <c r="R30" s="20">
        <v>16197.766999999998</v>
      </c>
      <c r="S30" s="20">
        <v>16610.686999999998</v>
      </c>
      <c r="T30" s="20">
        <v>21435.165000000001</v>
      </c>
      <c r="U30" s="20">
        <v>19945.194000000003</v>
      </c>
      <c r="V30" s="20">
        <v>18713.058999999997</v>
      </c>
      <c r="W30" s="20">
        <v>20648.872000000003</v>
      </c>
      <c r="X30" s="20">
        <v>21678.326000000001</v>
      </c>
      <c r="Y30" s="20">
        <v>23143.324999999997</v>
      </c>
      <c r="Z30" s="20">
        <v>24837.777000000002</v>
      </c>
      <c r="AA30" s="20">
        <v>23732.923000000003</v>
      </c>
      <c r="AB30" s="20">
        <v>15857.718000000001</v>
      </c>
      <c r="AC30" s="20">
        <v>26626.737000000001</v>
      </c>
      <c r="AD30" s="20">
        <v>32176.1</v>
      </c>
      <c r="AE30" s="20">
        <v>35059.628000000004</v>
      </c>
      <c r="AF30"/>
      <c r="AG30" s="31">
        <v>8.9749380561973506</v>
      </c>
      <c r="AH30" s="31">
        <v>52.452406722968938</v>
      </c>
      <c r="AI30" s="31">
        <v>10.624126785726165</v>
      </c>
      <c r="AJ30" s="31">
        <v>4.7148507589016644</v>
      </c>
      <c r="AK30" s="31">
        <v>17.566282107274695</v>
      </c>
      <c r="AL30" s="31">
        <v>5.0242468584220913E-2</v>
      </c>
      <c r="AM30" s="31">
        <v>24.52388017011009</v>
      </c>
      <c r="AN30" s="31">
        <v>2.2508797856420513</v>
      </c>
      <c r="AO30" s="31">
        <v>18.706354625151718</v>
      </c>
      <c r="AP30" s="31">
        <v>24.886178520274058</v>
      </c>
      <c r="AQ30" s="31">
        <v>14.50157599835671</v>
      </c>
      <c r="AR30" s="31">
        <v>20.467785051022613</v>
      </c>
      <c r="AS30" s="31">
        <v>-39.090875179879035</v>
      </c>
      <c r="AT30" s="31">
        <v>-26.053419305960237</v>
      </c>
      <c r="AU30" s="31">
        <v>-19.76717484161987</v>
      </c>
      <c r="AV30" s="31">
        <v>2.5492402749094989</v>
      </c>
      <c r="AW30" s="31">
        <v>29.044421823131117</v>
      </c>
      <c r="AX30" s="31">
        <v>-6.9510591590967348</v>
      </c>
      <c r="AY30" s="31">
        <v>-6.1776034868350012</v>
      </c>
      <c r="AZ30" s="31">
        <v>10.34471702355027</v>
      </c>
      <c r="BA30" s="31">
        <v>4.9855217272885302</v>
      </c>
      <c r="BB30" s="31">
        <v>6.7578972656836882</v>
      </c>
      <c r="BC30" s="31">
        <v>7.3215581598582098</v>
      </c>
      <c r="BD30" s="31">
        <v>-4.4482805365391567</v>
      </c>
      <c r="BE30" s="31">
        <v>-33.182617244407702</v>
      </c>
      <c r="BF30" s="31">
        <v>67.910269308610467</v>
      </c>
      <c r="BG30" s="31">
        <v>20.841318258410702</v>
      </c>
      <c r="BH30" s="31">
        <v>8.9617076028480955</v>
      </c>
      <c r="BI30"/>
      <c r="BJ30" s="30"/>
    </row>
    <row r="31" spans="1:62" s="16" customFormat="1" ht="15" customHeight="1" x14ac:dyDescent="0.25">
      <c r="A31"/>
      <c r="B31" s="28" t="s">
        <v>26</v>
      </c>
      <c r="C31" s="4">
        <v>4347.7100000000009</v>
      </c>
      <c r="D31" s="4">
        <v>4661.817</v>
      </c>
      <c r="E31" s="4">
        <v>8655.6959999999999</v>
      </c>
      <c r="F31" s="4">
        <v>10503.056</v>
      </c>
      <c r="G31" s="4">
        <v>10223.512000000001</v>
      </c>
      <c r="H31" s="4">
        <v>11764.395</v>
      </c>
      <c r="I31" s="4">
        <v>11692.834000000003</v>
      </c>
      <c r="J31" s="4">
        <v>12976.79</v>
      </c>
      <c r="K31" s="4">
        <v>15059.922000000002</v>
      </c>
      <c r="L31" s="4">
        <v>17173.773000000001</v>
      </c>
      <c r="M31" s="4">
        <v>21408.133999999998</v>
      </c>
      <c r="N31" s="4">
        <v>25047.611000000004</v>
      </c>
      <c r="O31" s="4">
        <v>27291.15</v>
      </c>
      <c r="P31" s="4">
        <v>18417.920000000002</v>
      </c>
      <c r="Q31" s="4">
        <v>16833.809000000001</v>
      </c>
      <c r="R31" s="4">
        <v>14769.800999999999</v>
      </c>
      <c r="S31" s="4">
        <v>14532.752999999997</v>
      </c>
      <c r="T31" s="4">
        <v>19011.774000000001</v>
      </c>
      <c r="U31" s="4">
        <v>20670.138999999999</v>
      </c>
      <c r="V31" s="4">
        <v>21026.273000000001</v>
      </c>
      <c r="W31" s="4">
        <v>22567.569</v>
      </c>
      <c r="X31" s="4">
        <v>23835.014999999999</v>
      </c>
      <c r="Y31" s="4">
        <v>25149.523000000001</v>
      </c>
      <c r="Z31" s="4">
        <v>27398.364000000001</v>
      </c>
      <c r="AA31" s="4">
        <v>25094.211000000003</v>
      </c>
      <c r="AB31" s="4">
        <v>20297.427000000003</v>
      </c>
      <c r="AC31" s="4">
        <v>28611.341999999997</v>
      </c>
      <c r="AD31" s="4">
        <v>33686.978999999999</v>
      </c>
      <c r="AE31" s="4">
        <v>36761.906999999999</v>
      </c>
      <c r="AF31"/>
      <c r="AG31" s="10">
        <v>7.22465389825906</v>
      </c>
      <c r="AH31" s="10">
        <v>85.672153154016982</v>
      </c>
      <c r="AI31" s="10">
        <v>21.34270889365801</v>
      </c>
      <c r="AJ31" s="10">
        <v>-2.6615491719743267</v>
      </c>
      <c r="AK31" s="10">
        <v>15.071953747401087</v>
      </c>
      <c r="AL31" s="10">
        <v>-0.6082845739198478</v>
      </c>
      <c r="AM31" s="10">
        <v>10.98070835521994</v>
      </c>
      <c r="AN31" s="10">
        <v>16.052752645299808</v>
      </c>
      <c r="AO31" s="10">
        <v>14.036267916925455</v>
      </c>
      <c r="AP31" s="10">
        <v>24.655973966815544</v>
      </c>
      <c r="AQ31" s="10">
        <v>17.000440113089759</v>
      </c>
      <c r="AR31" s="10">
        <v>8.9570977447709357</v>
      </c>
      <c r="AS31" s="10">
        <v>-32.513213990616002</v>
      </c>
      <c r="AT31" s="10">
        <v>-8.6009223625686335</v>
      </c>
      <c r="AU31" s="10">
        <v>-12.261087196605365</v>
      </c>
      <c r="AV31" s="10">
        <v>-1.6049505338629986</v>
      </c>
      <c r="AW31" s="10">
        <v>30.820182521508521</v>
      </c>
      <c r="AX31" s="10">
        <v>8.7228314411900634</v>
      </c>
      <c r="AY31" s="10">
        <v>1.7229395506242209</v>
      </c>
      <c r="AZ31" s="10">
        <v>7.3303338161736917</v>
      </c>
      <c r="BA31" s="10">
        <v>5.6162274279520314</v>
      </c>
      <c r="BB31" s="10">
        <v>5.5150290444541428</v>
      </c>
      <c r="BC31" s="10">
        <v>8.9418833112659843</v>
      </c>
      <c r="BD31" s="10">
        <v>-8.4098196520054938</v>
      </c>
      <c r="BE31" s="10">
        <v>-19.115101885450787</v>
      </c>
      <c r="BF31" s="10">
        <v>40.960437990490085</v>
      </c>
      <c r="BG31" s="10">
        <v>17.739947325784311</v>
      </c>
      <c r="BH31" s="10">
        <v>9.1279422829812074</v>
      </c>
      <c r="BI31"/>
      <c r="BJ31" s="3"/>
    </row>
    <row r="32" spans="1:62" s="16" customFormat="1" ht="15" customHeight="1" x14ac:dyDescent="0.25">
      <c r="A32"/>
      <c r="B32" s="19" t="s">
        <v>25</v>
      </c>
      <c r="C32" s="4">
        <v>2112.011</v>
      </c>
      <c r="D32" s="4">
        <v>2057.415</v>
      </c>
      <c r="E32" s="4">
        <v>1777.136</v>
      </c>
      <c r="F32" s="4">
        <v>1490.5170000000001</v>
      </c>
      <c r="G32" s="4">
        <v>1213.1369999999999</v>
      </c>
      <c r="H32" s="4">
        <v>1104.2629999999999</v>
      </c>
      <c r="I32" s="4">
        <v>1278.8920000000001</v>
      </c>
      <c r="J32" s="4">
        <v>1570.3789999999999</v>
      </c>
      <c r="K32" s="4">
        <v>1267.354</v>
      </c>
      <c r="L32" s="4">
        <v>1107.625</v>
      </c>
      <c r="M32" s="4">
        <v>1220.5730000000001</v>
      </c>
      <c r="N32" s="4">
        <v>1524.001</v>
      </c>
      <c r="O32" s="4">
        <v>2109.1669999999999</v>
      </c>
      <c r="P32" s="4">
        <v>2657.6880000000001</v>
      </c>
      <c r="Q32" s="4">
        <v>2351.0529999999999</v>
      </c>
      <c r="R32" s="4">
        <v>2047.5290000000002</v>
      </c>
      <c r="S32" s="4">
        <v>2216.9310000000005</v>
      </c>
      <c r="T32" s="4">
        <v>2228.5909999999999</v>
      </c>
      <c r="U32" s="4">
        <v>1951.7489999999998</v>
      </c>
      <c r="V32" s="4">
        <v>1683.117</v>
      </c>
      <c r="W32" s="4">
        <v>1365.0439999999999</v>
      </c>
      <c r="X32" s="4">
        <v>1270.2869999999998</v>
      </c>
      <c r="Y32" s="4">
        <v>1234.0900000000001</v>
      </c>
      <c r="Z32" s="4">
        <v>1315.4479999999996</v>
      </c>
      <c r="AA32" s="4">
        <v>1369.5669999999998</v>
      </c>
      <c r="AB32" s="4">
        <v>1075.4180000000001</v>
      </c>
      <c r="AC32" s="4">
        <v>1180.3880000000001</v>
      </c>
      <c r="AD32" s="4">
        <v>1279.8459999999998</v>
      </c>
      <c r="AE32" s="4">
        <v>1643.61</v>
      </c>
      <c r="AF32"/>
      <c r="AG32" s="10">
        <v>-2.5850244151190505</v>
      </c>
      <c r="AH32" s="10">
        <v>-13.622871418746341</v>
      </c>
      <c r="AI32" s="10">
        <v>-16.128141008904208</v>
      </c>
      <c r="AJ32" s="10">
        <v>-18.609650208618895</v>
      </c>
      <c r="AK32" s="10">
        <v>-8.9745840741812355</v>
      </c>
      <c r="AL32" s="10">
        <v>15.81407690015876</v>
      </c>
      <c r="AM32" s="10">
        <v>22.792151330995882</v>
      </c>
      <c r="AN32" s="10">
        <v>-19.296297263272105</v>
      </c>
      <c r="AO32" s="10">
        <v>-12.603345237400131</v>
      </c>
      <c r="AP32" s="10">
        <v>10.197314072903744</v>
      </c>
      <c r="AQ32" s="10">
        <v>24.859471739912308</v>
      </c>
      <c r="AR32" s="10">
        <v>38.3966939654239</v>
      </c>
      <c r="AS32" s="10">
        <v>26.006522954322737</v>
      </c>
      <c r="AT32" s="10">
        <v>-11.537659800548454</v>
      </c>
      <c r="AU32" s="10">
        <v>-12.91013005661717</v>
      </c>
      <c r="AV32" s="10">
        <v>8.2734847711558785</v>
      </c>
      <c r="AW32" s="10">
        <v>0.52595231876857684</v>
      </c>
      <c r="AX32" s="10">
        <v>-12.422288342724176</v>
      </c>
      <c r="AY32" s="10">
        <v>-13.763655060153731</v>
      </c>
      <c r="AZ32" s="10">
        <v>-18.897854397525549</v>
      </c>
      <c r="BA32" s="10">
        <v>-6.9416810007589547</v>
      </c>
      <c r="BB32" s="10">
        <v>-2.8495135351302241</v>
      </c>
      <c r="BC32" s="10">
        <v>6.5925499760957047</v>
      </c>
      <c r="BD32" s="10">
        <v>4.1141116942669083</v>
      </c>
      <c r="BE32" s="10">
        <v>-21.477518076881211</v>
      </c>
      <c r="BF32" s="10">
        <v>9.7608557788692423</v>
      </c>
      <c r="BG32" s="10">
        <v>8.4258735263319871</v>
      </c>
      <c r="BH32" s="10">
        <v>28.422482079875248</v>
      </c>
      <c r="BI32"/>
      <c r="BJ32" s="3"/>
    </row>
    <row r="33" spans="1:62" s="16" customFormat="1" ht="15" customHeight="1" x14ac:dyDescent="0.25">
      <c r="A33"/>
      <c r="B33" s="19" t="s">
        <v>24</v>
      </c>
      <c r="C33" s="4"/>
      <c r="D33" s="4"/>
      <c r="E33" s="4"/>
      <c r="F33" s="4">
        <v>169.08699999999999</v>
      </c>
      <c r="G33" s="4">
        <v>358.53100000000001</v>
      </c>
      <c r="H33" s="4">
        <v>391.71499999999997</v>
      </c>
      <c r="I33" s="4">
        <v>380.464</v>
      </c>
      <c r="J33" s="4">
        <v>412.15899999999999</v>
      </c>
      <c r="K33" s="4">
        <v>458.58800000000002</v>
      </c>
      <c r="L33" s="4">
        <v>496.83</v>
      </c>
      <c r="M33" s="4">
        <v>547.22499999999991</v>
      </c>
      <c r="N33" s="4">
        <v>603.54500000000007</v>
      </c>
      <c r="O33" s="4">
        <v>771.16300000000001</v>
      </c>
      <c r="P33" s="4">
        <v>860.45699999999999</v>
      </c>
      <c r="Q33" s="4">
        <v>808.7170000000001</v>
      </c>
      <c r="R33" s="4">
        <v>801.98500000000001</v>
      </c>
      <c r="S33" s="4">
        <v>782.00199999999995</v>
      </c>
      <c r="T33" s="4">
        <v>780.18299999999999</v>
      </c>
      <c r="U33" s="4">
        <v>740.45600000000002</v>
      </c>
      <c r="V33" s="4">
        <v>741.46799999999996</v>
      </c>
      <c r="W33" s="4">
        <v>722.30000000000007</v>
      </c>
      <c r="X33" s="4">
        <v>711.10199999999986</v>
      </c>
      <c r="Y33" s="4">
        <v>732.94600000000014</v>
      </c>
      <c r="Z33" s="4">
        <v>760.56400000000008</v>
      </c>
      <c r="AA33" s="4">
        <v>784.8649999999999</v>
      </c>
      <c r="AB33" s="4">
        <v>668.76799999999992</v>
      </c>
      <c r="AC33" s="4">
        <v>711.56200000000013</v>
      </c>
      <c r="AD33" s="4">
        <v>809.77699999999993</v>
      </c>
      <c r="AE33" s="4">
        <v>864.91800000000001</v>
      </c>
      <c r="AF33"/>
      <c r="AG33" s="10"/>
      <c r="AH33" s="10"/>
      <c r="AI33" s="10"/>
      <c r="AJ33" s="10"/>
      <c r="AK33" s="10">
        <v>9.2555455455734563</v>
      </c>
      <c r="AL33" s="10">
        <v>-2.872241297882383</v>
      </c>
      <c r="AM33" s="10">
        <v>8.3306173514445501</v>
      </c>
      <c r="AN33" s="10">
        <v>11.2648274088398</v>
      </c>
      <c r="AO33" s="10">
        <v>8.3390755972681276</v>
      </c>
      <c r="AP33" s="10">
        <v>10.143308576374197</v>
      </c>
      <c r="AQ33" s="10">
        <v>10.291927452144945</v>
      </c>
      <c r="AR33" s="10">
        <v>27.772245648626026</v>
      </c>
      <c r="AS33" s="10">
        <v>11.57913437237004</v>
      </c>
      <c r="AT33" s="10">
        <v>-6.0130837450331498</v>
      </c>
      <c r="AU33" s="10">
        <v>-0.83242963855094965</v>
      </c>
      <c r="AV33" s="10">
        <v>-2.4916924880141225</v>
      </c>
      <c r="AW33" s="10">
        <v>-0.23260810074654031</v>
      </c>
      <c r="AX33" s="10">
        <v>-5.0920104642115982</v>
      </c>
      <c r="AY33" s="10">
        <v>0.13667253692318565</v>
      </c>
      <c r="AZ33" s="10">
        <v>-2.5851419076750304</v>
      </c>
      <c r="BA33" s="10">
        <v>-1.5503253495777662</v>
      </c>
      <c r="BB33" s="10">
        <v>3.0718518581019718</v>
      </c>
      <c r="BC33" s="10">
        <v>3.7680811410390307</v>
      </c>
      <c r="BD33" s="10">
        <v>3.195128878043112</v>
      </c>
      <c r="BE33" s="10">
        <v>-14.791970593668973</v>
      </c>
      <c r="BF33" s="10">
        <v>6.3989305708407427</v>
      </c>
      <c r="BG33" s="10">
        <v>13.802732579873544</v>
      </c>
      <c r="BH33" s="10">
        <v>6.8094055523928292</v>
      </c>
      <c r="BI33"/>
      <c r="BJ33" s="3"/>
    </row>
    <row r="34" spans="1:62" s="16" customFormat="1" ht="15" customHeight="1" x14ac:dyDescent="0.25">
      <c r="A34"/>
      <c r="B34" s="19" t="s">
        <v>23</v>
      </c>
      <c r="C34" s="4"/>
      <c r="D34" s="4"/>
      <c r="E34" s="4"/>
      <c r="F34" s="4"/>
      <c r="G34" s="4">
        <v>230.80500000000001</v>
      </c>
      <c r="H34" s="4">
        <v>401.125</v>
      </c>
      <c r="I34" s="4">
        <v>214.614</v>
      </c>
      <c r="J34" s="4">
        <v>171.88900000000001</v>
      </c>
      <c r="K34" s="4">
        <v>103.16200000000001</v>
      </c>
      <c r="L34" s="4">
        <v>113.685</v>
      </c>
      <c r="M34" s="4">
        <v>153.27699999999999</v>
      </c>
      <c r="N34" s="4">
        <v>223.43399999999997</v>
      </c>
      <c r="O34" s="4">
        <v>375.887</v>
      </c>
      <c r="P34" s="4">
        <v>401.89300000000003</v>
      </c>
      <c r="Q34" s="4">
        <v>197.65099999999995</v>
      </c>
      <c r="R34" s="4">
        <v>172.40699999999998</v>
      </c>
      <c r="S34" s="4">
        <v>143.64400000000001</v>
      </c>
      <c r="T34" s="4">
        <v>141.80499999999998</v>
      </c>
      <c r="U34" s="4">
        <v>150.655</v>
      </c>
      <c r="V34" s="4">
        <v>203.07299999999998</v>
      </c>
      <c r="W34" s="4">
        <v>288.28599999999994</v>
      </c>
      <c r="X34" s="4">
        <v>187.83500000000001</v>
      </c>
      <c r="Y34" s="4">
        <v>268.25200000000001</v>
      </c>
      <c r="Z34" s="4">
        <v>214.44300000000001</v>
      </c>
      <c r="AA34" s="4">
        <v>215.42700000000002</v>
      </c>
      <c r="AB34" s="4">
        <v>239.89</v>
      </c>
      <c r="AC34" s="4">
        <v>446.70100000000002</v>
      </c>
      <c r="AD34" s="4">
        <v>399.43899999999996</v>
      </c>
      <c r="AE34" s="4">
        <v>220.61000000000004</v>
      </c>
      <c r="AF34"/>
      <c r="AG34" s="10"/>
      <c r="AH34" s="10"/>
      <c r="AI34" s="10"/>
      <c r="AJ34" s="10"/>
      <c r="AK34" s="10">
        <v>73.793895279564993</v>
      </c>
      <c r="AL34" s="10">
        <v>-46.49697725148021</v>
      </c>
      <c r="AM34" s="10">
        <v>-19.907834530832094</v>
      </c>
      <c r="AN34" s="10">
        <v>-39.983361355293241</v>
      </c>
      <c r="AO34" s="10">
        <v>10.200461410209183</v>
      </c>
      <c r="AP34" s="10">
        <v>34.826054448695942</v>
      </c>
      <c r="AQ34" s="10">
        <v>45.771381224841292</v>
      </c>
      <c r="AR34" s="10">
        <v>68.231782092250981</v>
      </c>
      <c r="AS34" s="10">
        <v>6.9185686123755357</v>
      </c>
      <c r="AT34" s="10">
        <v>-50.819994376612698</v>
      </c>
      <c r="AU34" s="10">
        <v>-12.772007224855921</v>
      </c>
      <c r="AV34" s="10">
        <v>-16.683197317974315</v>
      </c>
      <c r="AW34" s="10">
        <v>-1.2802483918576668</v>
      </c>
      <c r="AX34" s="10">
        <v>6.2409647050527299</v>
      </c>
      <c r="AY34" s="10">
        <v>34.793402143971306</v>
      </c>
      <c r="AZ34" s="10">
        <v>41.961757594559572</v>
      </c>
      <c r="BA34" s="10">
        <v>-34.844217200974015</v>
      </c>
      <c r="BB34" s="10">
        <v>42.812574866238982</v>
      </c>
      <c r="BC34" s="10">
        <v>-20.059123510728714</v>
      </c>
      <c r="BD34" s="10">
        <v>0.45886319441530327</v>
      </c>
      <c r="BE34" s="10">
        <v>11.355586811309614</v>
      </c>
      <c r="BF34" s="10">
        <v>86.210763266497153</v>
      </c>
      <c r="BG34" s="10">
        <v>-10.580231519517543</v>
      </c>
      <c r="BH34" s="10">
        <v>-44.770039981073438</v>
      </c>
      <c r="BI34"/>
      <c r="BJ34" s="3"/>
    </row>
    <row r="35" spans="1:62" s="16" customFormat="1" ht="15" customHeight="1" x14ac:dyDescent="0.25">
      <c r="A35"/>
      <c r="B35" s="19" t="s">
        <v>22</v>
      </c>
      <c r="C35" s="4">
        <v>2235.6990000000001</v>
      </c>
      <c r="D35" s="4">
        <v>2604.402</v>
      </c>
      <c r="E35" s="4">
        <v>6878.56</v>
      </c>
      <c r="F35" s="4">
        <v>8843.4519999999993</v>
      </c>
      <c r="G35" s="4">
        <v>8421.0390000000007</v>
      </c>
      <c r="H35" s="4">
        <v>9867.2919999999995</v>
      </c>
      <c r="I35" s="4">
        <v>9818.8639999999996</v>
      </c>
      <c r="J35" s="4">
        <v>10822.362999999999</v>
      </c>
      <c r="K35" s="4">
        <v>13230.817999999999</v>
      </c>
      <c r="L35" s="4">
        <v>15455.633</v>
      </c>
      <c r="M35" s="4">
        <v>18821.172999999999</v>
      </c>
      <c r="N35" s="4">
        <v>21919.316999999999</v>
      </c>
      <c r="O35" s="4">
        <v>23067.678000000004</v>
      </c>
      <c r="P35" s="4">
        <v>13536.418000000001</v>
      </c>
      <c r="Q35" s="4">
        <v>13060.49</v>
      </c>
      <c r="R35" s="4">
        <v>10423.493</v>
      </c>
      <c r="S35" s="4">
        <v>9634.4409999999989</v>
      </c>
      <c r="T35" s="4">
        <v>13609.038</v>
      </c>
      <c r="U35" s="4">
        <v>16296.438</v>
      </c>
      <c r="V35" s="4">
        <v>17425.043999999998</v>
      </c>
      <c r="W35" s="4">
        <v>18448.909</v>
      </c>
      <c r="X35" s="4">
        <v>20076.066999999999</v>
      </c>
      <c r="Y35" s="4">
        <v>21450.107000000004</v>
      </c>
      <c r="Z35" s="4">
        <v>23957.914999999997</v>
      </c>
      <c r="AA35" s="4">
        <v>22440.106</v>
      </c>
      <c r="AB35" s="4">
        <v>16365.314</v>
      </c>
      <c r="AC35" s="4">
        <v>25146.966999999997</v>
      </c>
      <c r="AD35" s="4">
        <v>29586.148999999998</v>
      </c>
      <c r="AE35" s="4">
        <v>34079.493000000002</v>
      </c>
      <c r="AF35"/>
      <c r="AG35" s="10">
        <v>16.491620741432541</v>
      </c>
      <c r="AH35" s="10" t="s">
        <v>7</v>
      </c>
      <c r="AI35" s="10">
        <v>28.565455560466127</v>
      </c>
      <c r="AJ35" s="10">
        <v>-4.7765623650131044</v>
      </c>
      <c r="AK35" s="10">
        <v>17.174282175869255</v>
      </c>
      <c r="AL35" s="10">
        <v>-0.49079321864600628</v>
      </c>
      <c r="AM35" s="10">
        <v>10.220113039553251</v>
      </c>
      <c r="AN35" s="10">
        <v>22.254428168783473</v>
      </c>
      <c r="AO35" s="10">
        <v>16.815400226954981</v>
      </c>
      <c r="AP35" s="10">
        <v>21.775491175288639</v>
      </c>
      <c r="AQ35" s="10">
        <v>16.460950653819506</v>
      </c>
      <c r="AR35" s="10">
        <v>5.2390364170562638</v>
      </c>
      <c r="AS35" s="10">
        <v>-41.31867975615058</v>
      </c>
      <c r="AT35" s="10">
        <v>-3.515907975064021</v>
      </c>
      <c r="AU35" s="10">
        <v>-20.190643689478723</v>
      </c>
      <c r="AV35" s="10">
        <v>-7.5699384074033675</v>
      </c>
      <c r="AW35" s="10">
        <v>41.254048885659294</v>
      </c>
      <c r="AX35" s="10">
        <v>19.747170960945216</v>
      </c>
      <c r="AY35" s="10">
        <v>6.9254765980148427</v>
      </c>
      <c r="AZ35" s="10">
        <v>5.8758244742452401</v>
      </c>
      <c r="BA35" s="10">
        <v>8.8198060925987516</v>
      </c>
      <c r="BB35" s="10">
        <v>6.8441692289630467</v>
      </c>
      <c r="BC35" s="10">
        <v>11.69135426690409</v>
      </c>
      <c r="BD35" s="10">
        <v>-6.335313402689664</v>
      </c>
      <c r="BE35" s="10">
        <v>-27.071137721007197</v>
      </c>
      <c r="BF35" s="10">
        <v>53.660155863798252</v>
      </c>
      <c r="BG35" s="10">
        <v>17.65295194446313</v>
      </c>
      <c r="BH35" s="10">
        <v>15.187322959808</v>
      </c>
      <c r="BI35"/>
      <c r="BJ35" s="3"/>
    </row>
    <row r="36" spans="1:62" s="16" customFormat="1" ht="15" customHeight="1" x14ac:dyDescent="0.25">
      <c r="A36"/>
      <c r="B36" s="19" t="s">
        <v>21</v>
      </c>
      <c r="C36" s="4"/>
      <c r="D36" s="4"/>
      <c r="E36" s="4"/>
      <c r="F36" s="4"/>
      <c r="G36" s="4"/>
      <c r="H36" s="4"/>
      <c r="I36" s="4"/>
      <c r="J36" s="4"/>
      <c r="K36" s="4"/>
      <c r="L36" s="4"/>
      <c r="M36" s="4">
        <v>-3.4020000000000001</v>
      </c>
      <c r="N36" s="4">
        <v>-0.71799999999999997</v>
      </c>
      <c r="O36" s="4">
        <v>-0.13199999999999992</v>
      </c>
      <c r="P36" s="4">
        <v>3.3609999999999998</v>
      </c>
      <c r="Q36" s="4">
        <v>1.6029999999999998</v>
      </c>
      <c r="R36" s="4">
        <v>1.4830000000000001</v>
      </c>
      <c r="S36" s="4">
        <v>0.51400000000000001</v>
      </c>
      <c r="T36" s="4">
        <v>89.090999999999994</v>
      </c>
      <c r="U36" s="4">
        <v>396.07099999999997</v>
      </c>
      <c r="V36" s="4">
        <v>8.4359999999999999</v>
      </c>
      <c r="W36" s="4">
        <v>4.780000000000566</v>
      </c>
      <c r="X36" s="4">
        <v>7.5199999999992535</v>
      </c>
      <c r="Y36" s="4">
        <v>19.89599999999621</v>
      </c>
      <c r="Z36" s="4">
        <v>13.603000000001931</v>
      </c>
      <c r="AA36" s="4">
        <v>21.460999999997512</v>
      </c>
      <c r="AB36" s="4">
        <v>78.014999999998892</v>
      </c>
      <c r="AC36" s="4">
        <v>2.3589999999994546</v>
      </c>
      <c r="AD36" s="4">
        <v>1.8559999999997885</v>
      </c>
      <c r="AE36" s="4">
        <v>25.405999999999601</v>
      </c>
      <c r="AF36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>
        <v>-52.305861350788462</v>
      </c>
      <c r="AU36" s="10">
        <v>-7.4859638178415269</v>
      </c>
      <c r="AV36" s="10">
        <v>-65.340525960890091</v>
      </c>
      <c r="AW36" s="10" t="s">
        <v>7</v>
      </c>
      <c r="AX36" s="10" t="s">
        <v>7</v>
      </c>
      <c r="AY36" s="10">
        <v>-97.870078849499208</v>
      </c>
      <c r="AZ36" s="10">
        <v>-43.338074917015575</v>
      </c>
      <c r="BA36" s="10">
        <v>57.322175732183325</v>
      </c>
      <c r="BB36" s="10" t="s">
        <v>7</v>
      </c>
      <c r="BC36" s="10">
        <v>-31.629473260934247</v>
      </c>
      <c r="BD36" s="10">
        <v>57.766669117065831</v>
      </c>
      <c r="BE36" s="10" t="s">
        <v>7</v>
      </c>
      <c r="BF36" s="10">
        <v>-96.97622252131066</v>
      </c>
      <c r="BG36" s="10">
        <v>-21.322594319617739</v>
      </c>
      <c r="BH36" s="10" t="s">
        <v>7</v>
      </c>
      <c r="BI36"/>
      <c r="BJ36" s="3"/>
    </row>
    <row r="37" spans="1:62" s="16" customFormat="1" ht="15" customHeight="1" x14ac:dyDescent="0.25">
      <c r="A37"/>
      <c r="B37" s="19" t="s">
        <v>20</v>
      </c>
      <c r="C37" s="4">
        <v>4920.1669999999995</v>
      </c>
      <c r="D37" s="4">
        <v>5483.9219999999996</v>
      </c>
      <c r="E37" s="4">
        <v>6176.79</v>
      </c>
      <c r="F37" s="4">
        <v>6487.0640000000003</v>
      </c>
      <c r="G37" s="4">
        <v>6801.1309999999994</v>
      </c>
      <c r="H37" s="4">
        <v>7905.9449999999997</v>
      </c>
      <c r="I37" s="4">
        <v>7951.4009999999998</v>
      </c>
      <c r="J37" s="4">
        <v>9871.5540000000001</v>
      </c>
      <c r="K37" s="4">
        <v>9754.8310000000001</v>
      </c>
      <c r="L37" s="4">
        <v>11578.516</v>
      </c>
      <c r="M37" s="4">
        <v>13476.498999999998</v>
      </c>
      <c r="N37" s="4">
        <v>15464.175000000001</v>
      </c>
      <c r="O37" s="4">
        <v>20859.001</v>
      </c>
      <c r="P37" s="4">
        <v>14078.922</v>
      </c>
      <c r="Q37" s="4">
        <v>9141.0629999999983</v>
      </c>
      <c r="R37" s="4">
        <v>6651.5129999999999</v>
      </c>
      <c r="S37" s="4">
        <v>5715.8719999999994</v>
      </c>
      <c r="T37" s="4">
        <v>4560.5829999999996</v>
      </c>
      <c r="U37" s="4">
        <v>4284.911000000001</v>
      </c>
      <c r="V37" s="4">
        <v>4533.33</v>
      </c>
      <c r="W37" s="4">
        <v>5571.3720000000003</v>
      </c>
      <c r="X37" s="4">
        <v>5674.6599999999989</v>
      </c>
      <c r="Y37" s="4">
        <v>6127.4639999999999</v>
      </c>
      <c r="Z37" s="4">
        <v>6551.2119999999995</v>
      </c>
      <c r="AA37" s="4">
        <v>7206.5660000000016</v>
      </c>
      <c r="AB37" s="4">
        <v>7122.4390000000003</v>
      </c>
      <c r="AC37" s="4">
        <v>6644.6720000000005</v>
      </c>
      <c r="AD37" s="4">
        <v>9417.6319999999978</v>
      </c>
      <c r="AE37" s="4">
        <v>10556.723000000002</v>
      </c>
      <c r="AF37"/>
      <c r="AG37" s="10">
        <v>11.458046037868231</v>
      </c>
      <c r="AH37" s="10">
        <v>12.634534189217142</v>
      </c>
      <c r="AI37" s="10">
        <v>5.0232240370807544</v>
      </c>
      <c r="AJ37" s="10">
        <v>4.8414352008859334</v>
      </c>
      <c r="AK37" s="10">
        <v>16.244562852854919</v>
      </c>
      <c r="AL37" s="10">
        <v>0.57495972967178666</v>
      </c>
      <c r="AM37" s="10">
        <v>24.148612301152969</v>
      </c>
      <c r="AN37" s="10">
        <v>-1.1824176821602754</v>
      </c>
      <c r="AO37" s="10">
        <v>18.695198307382253</v>
      </c>
      <c r="AP37" s="10">
        <v>16.392282050653112</v>
      </c>
      <c r="AQ37" s="10">
        <v>14.749201554498713</v>
      </c>
      <c r="AR37" s="10">
        <v>34.885960615422405</v>
      </c>
      <c r="AS37" s="10">
        <v>-32.504332302395497</v>
      </c>
      <c r="AT37" s="10">
        <v>-35.072706560914263</v>
      </c>
      <c r="AU37" s="10">
        <v>-27.234797528471237</v>
      </c>
      <c r="AV37" s="10">
        <v>-14.066589060263439</v>
      </c>
      <c r="AW37" s="10">
        <v>-20.211946663606181</v>
      </c>
      <c r="AX37" s="10">
        <v>-6.0446657806688027</v>
      </c>
      <c r="AY37" s="10">
        <v>5.797529983703253</v>
      </c>
      <c r="AZ37" s="10">
        <v>22.898002130883928</v>
      </c>
      <c r="BA37" s="10">
        <v>1.8539060037635009</v>
      </c>
      <c r="BB37" s="10">
        <v>7.979403171291338</v>
      </c>
      <c r="BC37" s="10">
        <v>6.9155526658336894</v>
      </c>
      <c r="BD37" s="10">
        <v>10.003553540932611</v>
      </c>
      <c r="BE37" s="10">
        <v>-1.167365982633078</v>
      </c>
      <c r="BF37" s="10">
        <v>-6.7079128371615369</v>
      </c>
      <c r="BG37" s="10">
        <v>41.732082486539547</v>
      </c>
      <c r="BH37" s="10">
        <v>12.095301663942744</v>
      </c>
      <c r="BI37"/>
      <c r="BJ37" s="3"/>
    </row>
    <row r="38" spans="1:62" s="16" customFormat="1" ht="15" customHeight="1" x14ac:dyDescent="0.25">
      <c r="A38"/>
      <c r="B38" s="19" t="s">
        <v>19</v>
      </c>
      <c r="C38" s="4">
        <v>-1663</v>
      </c>
      <c r="D38" s="4">
        <v>-1858.329</v>
      </c>
      <c r="E38" s="4">
        <v>-2198.13</v>
      </c>
      <c r="F38" s="4">
        <v>-3013.4740000000002</v>
      </c>
      <c r="G38" s="4">
        <v>-2389.0189999999998</v>
      </c>
      <c r="H38" s="4">
        <v>-2463.7809999999999</v>
      </c>
      <c r="I38" s="4">
        <v>-2429.0309999999999</v>
      </c>
      <c r="J38" s="4">
        <v>-1411.3040000000001</v>
      </c>
      <c r="K38" s="4">
        <v>-2895.1909999999998</v>
      </c>
      <c r="L38" s="4">
        <v>-2732.3760000000002</v>
      </c>
      <c r="M38" s="4">
        <v>-2389.3580000000002</v>
      </c>
      <c r="N38" s="4">
        <v>-3304.1840000000002</v>
      </c>
      <c r="O38" s="4">
        <v>-3326.9769999999999</v>
      </c>
      <c r="P38" s="4">
        <v>-5195.4390000000003</v>
      </c>
      <c r="Q38" s="4">
        <v>-5786.4179999999997</v>
      </c>
      <c r="R38" s="4">
        <v>-5223.5470000000005</v>
      </c>
      <c r="S38" s="4">
        <v>-3637.9380000000006</v>
      </c>
      <c r="T38" s="4">
        <v>-2137.192</v>
      </c>
      <c r="U38" s="4">
        <v>-5009.8560000000007</v>
      </c>
      <c r="V38" s="4">
        <v>-6846.5440000000008</v>
      </c>
      <c r="W38" s="4">
        <v>-7490.0690000000004</v>
      </c>
      <c r="X38" s="4">
        <v>-7831.3490000000011</v>
      </c>
      <c r="Y38" s="4">
        <v>-8133.6619999999984</v>
      </c>
      <c r="Z38" s="4">
        <v>-9111.7990000000009</v>
      </c>
      <c r="AA38" s="4">
        <v>-8567.8540000000012</v>
      </c>
      <c r="AB38" s="4">
        <v>-11562.147999999999</v>
      </c>
      <c r="AC38" s="4">
        <v>-8629.277</v>
      </c>
      <c r="AD38" s="4">
        <v>-10928.511</v>
      </c>
      <c r="AE38" s="4">
        <v>-12259.002</v>
      </c>
      <c r="AF38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/>
      <c r="BJ38" s="3"/>
    </row>
    <row r="39" spans="1:62" s="16" customFormat="1" ht="15" customHeight="1" x14ac:dyDescent="0.25">
      <c r="A39"/>
      <c r="B39" s="19" t="s">
        <v>18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>
        <v>669.28800000000001</v>
      </c>
      <c r="N39" s="4">
        <v>778.03200000000004</v>
      </c>
      <c r="O39" s="4">
        <v>967.38699999999994</v>
      </c>
      <c r="P39" s="4">
        <v>958.10299999999995</v>
      </c>
      <c r="Q39" s="4">
        <v>414.29500000000002</v>
      </c>
      <c r="R39" s="4">
        <v>1322.9040000000002</v>
      </c>
      <c r="S39" s="4">
        <v>1755.221</v>
      </c>
      <c r="T39" s="4">
        <v>2163.0659999999998</v>
      </c>
      <c r="U39" s="4">
        <v>1134.77</v>
      </c>
      <c r="V39" s="4">
        <v>965.13500000000022</v>
      </c>
      <c r="W39" s="4">
        <v>1738.25</v>
      </c>
      <c r="X39" s="4">
        <v>1582.204</v>
      </c>
      <c r="Y39" s="4">
        <v>1444.2320000000002</v>
      </c>
      <c r="Z39" s="4">
        <v>1136.3909999999998</v>
      </c>
      <c r="AA39" s="4">
        <v>262.78500000000003</v>
      </c>
      <c r="AB39" s="4">
        <v>1870.0220000000002</v>
      </c>
      <c r="AC39" s="4">
        <v>1123.365</v>
      </c>
      <c r="AD39" s="4">
        <v>1609.9119999999998</v>
      </c>
      <c r="AE39" s="4">
        <v>-72.130000000000024</v>
      </c>
      <c r="AF39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>
        <v>16.247713988596843</v>
      </c>
      <c r="AR39" s="10">
        <v>24.337687910008828</v>
      </c>
      <c r="AS39" s="10">
        <v>-0.95969865214231664</v>
      </c>
      <c r="AT39" s="10">
        <v>-56.758824468767976</v>
      </c>
      <c r="AU39" s="10" t="s">
        <v>7</v>
      </c>
      <c r="AV39" s="10">
        <v>32.679393213717674</v>
      </c>
      <c r="AW39" s="10">
        <v>23.236105310955132</v>
      </c>
      <c r="AX39" s="10">
        <v>-47.538817585778702</v>
      </c>
      <c r="AY39" s="10">
        <v>-14.948844259189068</v>
      </c>
      <c r="AZ39" s="10">
        <v>80.104337735135445</v>
      </c>
      <c r="BA39" s="10">
        <v>-8.9771897022867861</v>
      </c>
      <c r="BB39" s="10">
        <v>-8.7202408791786485</v>
      </c>
      <c r="BC39" s="10">
        <v>-21.315204205418542</v>
      </c>
      <c r="BD39" s="10">
        <v>-76.875476838517713</v>
      </c>
      <c r="BE39" s="10" t="s">
        <v>7</v>
      </c>
      <c r="BF39" s="10">
        <v>-39.927712080392638</v>
      </c>
      <c r="BG39" s="10">
        <v>43.311568368250732</v>
      </c>
      <c r="BH39" s="10" t="s">
        <v>7</v>
      </c>
      <c r="BI39"/>
      <c r="BJ39" s="3"/>
    </row>
    <row r="40" spans="1:62" s="16" customFormat="1" ht="15" customHeight="1" x14ac:dyDescent="0.25">
      <c r="A40"/>
      <c r="B40" s="1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/>
      <c r="BJ40" s="3"/>
    </row>
    <row r="41" spans="1:62" s="16" customFormat="1" ht="15" customHeight="1" x14ac:dyDescent="0.25">
      <c r="A41"/>
      <c r="B41" s="27" t="s">
        <v>17</v>
      </c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/>
      <c r="BJ41" s="3"/>
    </row>
    <row r="42" spans="1:62" s="16" customFormat="1" ht="15" customHeight="1" x14ac:dyDescent="0.25">
      <c r="A42"/>
      <c r="B42" s="19" t="s">
        <v>16</v>
      </c>
      <c r="C42" s="4">
        <v>8077.2389999999996</v>
      </c>
      <c r="D42" s="4">
        <v>9065.116</v>
      </c>
      <c r="E42" s="4">
        <v>11444.588</v>
      </c>
      <c r="F42" s="4">
        <v>13734.017</v>
      </c>
      <c r="G42" s="4">
        <v>16261.281999999999</v>
      </c>
      <c r="H42" s="4">
        <v>17763.891</v>
      </c>
      <c r="I42" s="4">
        <v>20568.298999999999</v>
      </c>
      <c r="J42" s="4">
        <v>20695.315999999999</v>
      </c>
      <c r="K42" s="4">
        <v>23832.555</v>
      </c>
      <c r="L42" s="4">
        <v>27884.152999999998</v>
      </c>
      <c r="M42" s="4">
        <v>31722.169000000002</v>
      </c>
      <c r="N42" s="4">
        <v>40528.701999999997</v>
      </c>
      <c r="O42" s="4">
        <v>35703.114999999998</v>
      </c>
      <c r="P42" s="4">
        <v>21013.873</v>
      </c>
      <c r="Q42" s="4">
        <v>17611.695</v>
      </c>
      <c r="R42" s="4">
        <v>15418.973</v>
      </c>
      <c r="S42" s="4">
        <v>13238.806</v>
      </c>
      <c r="T42" s="4">
        <v>14594.6</v>
      </c>
      <c r="U42" s="4">
        <v>16273.290999999999</v>
      </c>
      <c r="V42" s="4">
        <v>19399.277999999998</v>
      </c>
      <c r="W42" s="4">
        <v>19330.538</v>
      </c>
      <c r="X42" s="4">
        <v>20127.323</v>
      </c>
      <c r="Y42" s="4">
        <v>22145.735000000001</v>
      </c>
      <c r="Z42" s="4">
        <v>23192.526999999998</v>
      </c>
      <c r="AA42" s="4">
        <v>23378.478000000003</v>
      </c>
      <c r="AB42" s="4">
        <v>19917.610999999997</v>
      </c>
      <c r="AC42" s="4">
        <v>26965.972999999998</v>
      </c>
      <c r="AD42" s="4">
        <v>32334.466</v>
      </c>
      <c r="AE42" s="4">
        <v>39181.824999999997</v>
      </c>
      <c r="AF42"/>
      <c r="AG42" s="10">
        <v>12.230379712671626</v>
      </c>
      <c r="AH42" s="10">
        <v>26.248665764453538</v>
      </c>
      <c r="AI42" s="10">
        <v>20.004468487638004</v>
      </c>
      <c r="AJ42" s="10">
        <v>18.401498993338944</v>
      </c>
      <c r="AK42" s="10">
        <v>9.2404092125085846</v>
      </c>
      <c r="AL42" s="10">
        <v>15.787126818105332</v>
      </c>
      <c r="AM42" s="10">
        <v>0.61753769721064355</v>
      </c>
      <c r="AN42" s="10">
        <v>15.159174182215926</v>
      </c>
      <c r="AO42" s="10">
        <v>17.000267071658907</v>
      </c>
      <c r="AP42" s="10">
        <v>13.76414768632206</v>
      </c>
      <c r="AQ42" s="10">
        <v>27.761446576997919</v>
      </c>
      <c r="AR42" s="10">
        <v>-11.906591531108003</v>
      </c>
      <c r="AS42" s="10">
        <v>-41.142746228165237</v>
      </c>
      <c r="AT42" s="10">
        <v>-16.190152096189028</v>
      </c>
      <c r="AU42" s="10">
        <v>-12.450374594835987</v>
      </c>
      <c r="AV42" s="10">
        <v>-14.13950851331019</v>
      </c>
      <c r="AW42" s="10">
        <v>10.241059503402345</v>
      </c>
      <c r="AX42" s="10">
        <v>11.502137776986</v>
      </c>
      <c r="AY42" s="10">
        <v>19.209310519918798</v>
      </c>
      <c r="AZ42" s="10">
        <v>-0.3543430843147769</v>
      </c>
      <c r="BA42" s="10">
        <v>4.1218976936906762</v>
      </c>
      <c r="BB42" s="10">
        <v>10.028218854539176</v>
      </c>
      <c r="BC42" s="10">
        <v>4.7268334060711812</v>
      </c>
      <c r="BD42" s="10">
        <v>0.80177119121174067</v>
      </c>
      <c r="BE42" s="10">
        <v>-14.803645472558157</v>
      </c>
      <c r="BF42" s="10">
        <v>35.387587396902177</v>
      </c>
      <c r="BG42" s="10">
        <v>19.908397149251773</v>
      </c>
      <c r="BH42" s="10">
        <v>21.176657131124408</v>
      </c>
      <c r="BI42"/>
      <c r="BJ42" s="3"/>
    </row>
    <row r="43" spans="1:62" s="16" customFormat="1" ht="15" customHeight="1" x14ac:dyDescent="0.25">
      <c r="A43"/>
      <c r="B43" s="19" t="s">
        <v>15</v>
      </c>
      <c r="C43" s="18">
        <v>22.456112207734435</v>
      </c>
      <c r="D43" s="18">
        <v>20.491250709583831</v>
      </c>
      <c r="E43" s="18">
        <v>21.295441353629773</v>
      </c>
      <c r="F43" s="18">
        <v>20.403454564724317</v>
      </c>
      <c r="G43" s="18">
        <v>23.842644850499557</v>
      </c>
      <c r="H43" s="18">
        <v>24.764552334265066</v>
      </c>
      <c r="I43" s="18">
        <v>25.230121540246596</v>
      </c>
      <c r="J43" s="18">
        <v>25.197604585112337</v>
      </c>
      <c r="K43" s="18">
        <v>25.024607955626077</v>
      </c>
      <c r="L43" s="18">
        <v>24.572873084054105</v>
      </c>
      <c r="M43" s="18">
        <v>27.153812878938098</v>
      </c>
      <c r="N43" s="18">
        <v>25.597320897205417</v>
      </c>
      <c r="O43" s="18">
        <v>22.650345266456601</v>
      </c>
      <c r="P43" s="18">
        <v>19.664059586259846</v>
      </c>
      <c r="Q43" s="18">
        <v>18.410446777703626</v>
      </c>
      <c r="R43" s="18">
        <v>19.85503749800181</v>
      </c>
      <c r="S43" s="18">
        <v>20.092528672150479</v>
      </c>
      <c r="T43" s="18">
        <v>20.503588394895356</v>
      </c>
      <c r="U43" s="18">
        <v>19.618429396376087</v>
      </c>
      <c r="V43" s="18">
        <v>21.121508941916737</v>
      </c>
      <c r="W43" s="18">
        <v>22.568027633798238</v>
      </c>
      <c r="X43" s="18">
        <v>21.284565012579602</v>
      </c>
      <c r="Y43" s="18">
        <v>21.650030912715362</v>
      </c>
      <c r="Z43" s="18">
        <v>21.47512118556272</v>
      </c>
      <c r="AA43" s="18">
        <v>21.308330053250142</v>
      </c>
      <c r="AB43" s="18">
        <v>21.768152797799427</v>
      </c>
      <c r="AC43" s="18">
        <v>21.670973742855836</v>
      </c>
      <c r="AD43" s="17">
        <v>21.898875061234556</v>
      </c>
      <c r="AE43" s="17">
        <v>22.202649076520199</v>
      </c>
      <c r="AF43"/>
      <c r="AG43" s="10">
        <v>-8.7497848246138439</v>
      </c>
      <c r="AH43" s="10">
        <v>3.9245561700624711</v>
      </c>
      <c r="AI43" s="10">
        <v>-4.1886278574518396</v>
      </c>
      <c r="AJ43" s="10">
        <v>16.855921505181193</v>
      </c>
      <c r="AK43" s="10">
        <v>3.8666326221194898</v>
      </c>
      <c r="AL43" s="10">
        <v>1.8799823218986829</v>
      </c>
      <c r="AM43" s="10">
        <v>-0.12888148430988966</v>
      </c>
      <c r="AN43" s="10">
        <v>-0.68655982318443332</v>
      </c>
      <c r="AO43" s="10">
        <v>-1.8051626318102305</v>
      </c>
      <c r="AP43" s="10">
        <v>10.503207280872754</v>
      </c>
      <c r="AQ43" s="10">
        <v>-5.7321304697506257</v>
      </c>
      <c r="AR43" s="10">
        <v>-11.512828403344948</v>
      </c>
      <c r="AS43" s="10">
        <v>-13.18428326396954</v>
      </c>
      <c r="AT43" s="10">
        <v>-6.3751475276863729</v>
      </c>
      <c r="AU43" s="10">
        <v>7.8465815509034069</v>
      </c>
      <c r="AV43" s="10">
        <v>1.1961255382799958</v>
      </c>
      <c r="AW43" s="10">
        <v>2.0458336999395801</v>
      </c>
      <c r="AX43" s="10">
        <v>-4.3170930935174345</v>
      </c>
      <c r="AY43" s="10">
        <v>7.6615692070553783</v>
      </c>
      <c r="AZ43" s="10">
        <v>6.8485575337413929</v>
      </c>
      <c r="BA43" s="10">
        <v>-5.6870837010873805</v>
      </c>
      <c r="BB43" s="10">
        <v>1.7170466012331587</v>
      </c>
      <c r="BC43" s="10">
        <v>-0.80789596956147869</v>
      </c>
      <c r="BD43" s="10">
        <v>-0.77667143701479469</v>
      </c>
      <c r="BE43" s="10">
        <v>2.1579482925230402</v>
      </c>
      <c r="BF43" s="10">
        <v>-0.44642765900382481</v>
      </c>
      <c r="BG43" s="10">
        <v>1.0516431844870426</v>
      </c>
      <c r="BH43" s="10">
        <v>1.3871672149195697</v>
      </c>
      <c r="BI43"/>
      <c r="BJ43" s="3"/>
    </row>
    <row r="44" spans="1:62" s="16" customFormat="1" ht="15" customHeight="1" x14ac:dyDescent="0.25">
      <c r="A44"/>
      <c r="B44" s="19" t="s">
        <v>14</v>
      </c>
      <c r="C44" s="18">
        <v>19.526192595762115</v>
      </c>
      <c r="D44" s="18">
        <v>19.109196519898319</v>
      </c>
      <c r="E44" s="18">
        <v>20.239182519097358</v>
      </c>
      <c r="F44" s="18">
        <v>20.62108641460215</v>
      </c>
      <c r="G44" s="18">
        <v>22.859549126021538</v>
      </c>
      <c r="H44" s="18">
        <v>22.029616225336028</v>
      </c>
      <c r="I44" s="18">
        <v>23.264455612583131</v>
      </c>
      <c r="J44" s="18">
        <v>22.391627072393508</v>
      </c>
      <c r="K44" s="18">
        <v>21.048211496109602</v>
      </c>
      <c r="L44" s="18">
        <v>21.392939230253987</v>
      </c>
      <c r="M44" s="18">
        <v>19.284302448058089</v>
      </c>
      <c r="N44" s="18">
        <v>19.332338939716276</v>
      </c>
      <c r="O44" s="18">
        <v>16.376146756588973</v>
      </c>
      <c r="P44" s="18">
        <v>11.536119267527209</v>
      </c>
      <c r="Q44" s="18">
        <v>9.6727058195712097</v>
      </c>
      <c r="R44" s="18">
        <v>9.3924135188614901</v>
      </c>
      <c r="S44" s="18">
        <v>9.1166600937928628</v>
      </c>
      <c r="T44" s="18">
        <v>10.220764622106161</v>
      </c>
      <c r="U44" s="18">
        <v>10.377351650414196</v>
      </c>
      <c r="V44" s="18">
        <v>10.338413708769284</v>
      </c>
      <c r="W44" s="18">
        <v>10.108723802864034</v>
      </c>
      <c r="X44" s="18">
        <v>10.14576514055223</v>
      </c>
      <c r="Y44" s="18">
        <v>10.105865017112023</v>
      </c>
      <c r="Z44" s="18">
        <v>9.3918581227331632</v>
      </c>
      <c r="AA44" s="18">
        <v>8.1035832364034786</v>
      </c>
      <c r="AB44" s="18">
        <v>9.6848924800096636</v>
      </c>
      <c r="AC44" s="18">
        <v>9.8629103105188598</v>
      </c>
      <c r="AD44" s="17">
        <v>11.91364723551934</v>
      </c>
      <c r="AE44" s="17">
        <v>13.062038104024198</v>
      </c>
      <c r="AF44"/>
      <c r="AG44" s="10">
        <v>-2.1355728917387582</v>
      </c>
      <c r="AH44" s="10">
        <v>5.9133098454578681</v>
      </c>
      <c r="AI44" s="10">
        <v>1.8869531669297084</v>
      </c>
      <c r="AJ44" s="10">
        <v>10.855212312355635</v>
      </c>
      <c r="AK44" s="10">
        <v>-3.6305742344706982</v>
      </c>
      <c r="AL44" s="10">
        <v>5.6053604139818249</v>
      </c>
      <c r="AM44" s="10">
        <v>-3.7517685980906128</v>
      </c>
      <c r="AN44" s="10">
        <v>-5.9996335770534266</v>
      </c>
      <c r="AO44" s="10">
        <v>1.6378005998661789</v>
      </c>
      <c r="AP44" s="10">
        <v>-9.8566950501773736</v>
      </c>
      <c r="AQ44" s="10">
        <v>0.2490963403398857</v>
      </c>
      <c r="AR44" s="10">
        <v>-15.291435725110913</v>
      </c>
      <c r="AS44" s="10">
        <v>-29.555349991684526</v>
      </c>
      <c r="AT44" s="10">
        <v>-16.152862195186245</v>
      </c>
      <c r="AU44" s="10">
        <v>-2.8977651748964788</v>
      </c>
      <c r="AV44" s="10">
        <v>-2.9359165726133085</v>
      </c>
      <c r="AW44" s="10">
        <v>12.110844508341769</v>
      </c>
      <c r="AX44" s="10">
        <v>1.5320480815041766</v>
      </c>
      <c r="AY44" s="10">
        <v>-0.37522041226537695</v>
      </c>
      <c r="AZ44" s="10">
        <v>-2.2217132374033515</v>
      </c>
      <c r="BA44" s="10">
        <v>0.36642941691315462</v>
      </c>
      <c r="BB44" s="10">
        <v>-0.39326874698417297</v>
      </c>
      <c r="BC44" s="10">
        <v>-7.0652724251694359</v>
      </c>
      <c r="BD44" s="10">
        <v>-13.716933001909304</v>
      </c>
      <c r="BE44" s="10">
        <v>19.513703968665592</v>
      </c>
      <c r="BF44" s="10">
        <v>1.8380981603733668</v>
      </c>
      <c r="BG44" s="10">
        <v>20.792411777417822</v>
      </c>
      <c r="BH44" s="10">
        <v>9.6392888407929895</v>
      </c>
      <c r="BI44"/>
      <c r="BJ44" s="3"/>
    </row>
    <row r="45" spans="1:62" s="16" customFormat="1" ht="15" customHeight="1" x14ac:dyDescent="0.25">
      <c r="A45"/>
      <c r="B45" s="19" t="s">
        <v>13</v>
      </c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26">
        <f>+P11/P10*100</f>
        <v>60.016097202649256</v>
      </c>
      <c r="Q45" s="26">
        <f>+Q11/Q10*100</f>
        <v>57.100158009178315</v>
      </c>
      <c r="R45" s="26">
        <f>+R11/R10*100</f>
        <v>48.347956193732578</v>
      </c>
      <c r="S45" s="26">
        <f>+S11/S10*100</f>
        <v>46.372691845770682</v>
      </c>
      <c r="T45" s="26">
        <f>+T11/T10*100</f>
        <v>54.219666629466865</v>
      </c>
      <c r="U45" s="26">
        <f>+U11/U10*100</f>
        <v>58.949786272290517</v>
      </c>
      <c r="V45" s="26">
        <f>+V11/V10*100</f>
        <v>52.698713599047679</v>
      </c>
      <c r="W45" s="26">
        <f>+W11/W10*100</f>
        <v>45.995820234771841</v>
      </c>
      <c r="X45" s="26">
        <f>+X11/X10*100</f>
        <v>49.155765584669744</v>
      </c>
      <c r="Y45" s="26">
        <f>+Y11/Y10*100</f>
        <v>49.103081318276224</v>
      </c>
      <c r="Z45" s="26">
        <f>+Z11/Z10*100</f>
        <v>43.819695112475507</v>
      </c>
      <c r="AA45" s="26">
        <f>+AA11/AA10*100</f>
        <v>42.406570198067861</v>
      </c>
      <c r="AB45" s="26">
        <f>+AB11/AB10*100</f>
        <v>46.164999128227429</v>
      </c>
      <c r="AC45" s="26">
        <f>+AC11/AC10*100</f>
        <v>51.095775567633595</v>
      </c>
      <c r="AD45" s="25">
        <f>+AD11/AD10*100</f>
        <v>55.257923906281846</v>
      </c>
      <c r="AE45" s="25">
        <f>+AE11/AE10*100</f>
        <v>59.659955045907076</v>
      </c>
      <c r="AF45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/>
      <c r="BJ45" s="3"/>
    </row>
    <row r="46" spans="1:62" s="16" customFormat="1" ht="15" customHeight="1" x14ac:dyDescent="0.25">
      <c r="A46"/>
      <c r="B46" s="19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/>
      <c r="BJ46" s="3"/>
    </row>
    <row r="47" spans="1:62" s="16" customFormat="1" ht="15" customHeight="1" x14ac:dyDescent="0.25">
      <c r="A47"/>
      <c r="B47" s="21" t="s">
        <v>12</v>
      </c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20">
        <v>182157.21</v>
      </c>
      <c r="Q47" s="20">
        <v>182076.19800000003</v>
      </c>
      <c r="R47" s="20">
        <v>164164.12</v>
      </c>
      <c r="S47" s="20">
        <v>145215.527</v>
      </c>
      <c r="T47" s="20">
        <v>142793.622</v>
      </c>
      <c r="U47" s="20">
        <v>156815.45300000001</v>
      </c>
      <c r="V47" s="20">
        <v>187642.69400000002</v>
      </c>
      <c r="W47" s="20">
        <v>191226.29500000001</v>
      </c>
      <c r="X47" s="20">
        <v>198381.519</v>
      </c>
      <c r="Y47" s="20">
        <v>219137.451</v>
      </c>
      <c r="Z47" s="20">
        <v>246942.90200000003</v>
      </c>
      <c r="AA47" s="20">
        <v>288495.56199999998</v>
      </c>
      <c r="AB47" s="20">
        <v>205656.50099999996</v>
      </c>
      <c r="AC47" s="20">
        <v>273407.87</v>
      </c>
      <c r="AD47" s="20">
        <v>271406.94500000001</v>
      </c>
      <c r="AE47" s="24"/>
      <c r="AF47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>
        <v>-4.4473671945232308E-2</v>
      </c>
      <c r="AU47" s="10">
        <v>-9.8376823531871018</v>
      </c>
      <c r="AV47" s="10">
        <v>-11.542469207035005</v>
      </c>
      <c r="AW47" s="10">
        <v>-1.6678003034758113</v>
      </c>
      <c r="AX47" s="10">
        <v>9.8196479671900221</v>
      </c>
      <c r="AY47" s="10">
        <v>19.658292859696662</v>
      </c>
      <c r="AZ47" s="10">
        <v>1.9098004423236561</v>
      </c>
      <c r="BA47" s="10">
        <v>3.7417573770385433</v>
      </c>
      <c r="BB47" s="10">
        <v>10.462633870648002</v>
      </c>
      <c r="BC47" s="10">
        <v>12.688589227041799</v>
      </c>
      <c r="BD47" s="10">
        <f>+AA47/Z47*100-100</f>
        <v>16.826829061885704</v>
      </c>
      <c r="BE47" s="10">
        <f>+AB47/AA47*100-100</f>
        <v>-28.714154361930895</v>
      </c>
      <c r="BF47" s="10">
        <f>+AC47/AB47*100-100</f>
        <v>32.943947150010132</v>
      </c>
      <c r="BG47" s="10">
        <f>+AD47/AC47*100-100</f>
        <v>-0.73184616082923526</v>
      </c>
      <c r="BH47" s="10"/>
      <c r="BI47"/>
      <c r="BJ47" s="3"/>
    </row>
    <row r="48" spans="1:62" s="16" customFormat="1" ht="15" customHeight="1" x14ac:dyDescent="0.25">
      <c r="A48"/>
      <c r="B48" s="19" t="s">
        <v>10</v>
      </c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4">
        <v>147176.02100000001</v>
      </c>
      <c r="Q48" s="4">
        <v>135813.73800000001</v>
      </c>
      <c r="R48" s="4">
        <v>136174.53899999999</v>
      </c>
      <c r="S48" s="4">
        <v>120465.21799999999</v>
      </c>
      <c r="T48" s="4">
        <v>107234.889</v>
      </c>
      <c r="U48" s="4">
        <v>98440.673999999999</v>
      </c>
      <c r="V48" s="4">
        <v>139152.261</v>
      </c>
      <c r="W48" s="4">
        <v>162055.10500000001</v>
      </c>
      <c r="X48" s="4">
        <v>156041.36300000001</v>
      </c>
      <c r="Y48" s="4">
        <v>169417.58</v>
      </c>
      <c r="Z48" s="4">
        <v>207245.033</v>
      </c>
      <c r="AA48" s="4">
        <v>205729.52100000001</v>
      </c>
      <c r="AB48" s="4">
        <v>165900.16899999999</v>
      </c>
      <c r="AC48" s="4">
        <v>190321.245</v>
      </c>
      <c r="AD48" s="4">
        <v>214673.57399999999</v>
      </c>
      <c r="AE48" s="23"/>
      <c r="AF48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>
        <v>-4.7653442132397101</v>
      </c>
      <c r="AU48" s="10">
        <v>-2.3656171789706897</v>
      </c>
      <c r="AV48" s="10">
        <v>-11.403707912436156</v>
      </c>
      <c r="AW48" s="10">
        <v>-8.1681861577639694</v>
      </c>
      <c r="AX48" s="10">
        <v>-6.7779790876323913</v>
      </c>
      <c r="AY48" s="10">
        <v>39.308255959515748</v>
      </c>
      <c r="AZ48" s="10">
        <v>13.100960918340403</v>
      </c>
      <c r="BA48" s="10">
        <v>-3.4161821898445179</v>
      </c>
      <c r="BB48" s="10">
        <v>9.0531562261089782</v>
      </c>
      <c r="BC48" s="10">
        <v>20.49833214202971</v>
      </c>
      <c r="BD48" s="10">
        <f>+AA48/Z48*100-100</f>
        <v>-0.73126577658436531</v>
      </c>
      <c r="BE48" s="10">
        <f>+AB48/AA48*100-100</f>
        <v>-19.360056741686577</v>
      </c>
      <c r="BF48" s="10">
        <f>+AC48/AB48*100-100</f>
        <v>14.720344257153826</v>
      </c>
      <c r="BG48" s="10">
        <f>+AD48/AC48*100-100</f>
        <v>12.795381303858107</v>
      </c>
      <c r="BH48" s="10"/>
      <c r="BI48"/>
      <c r="BJ48" s="3"/>
    </row>
    <row r="49" spans="1:62" s="16" customFormat="1" ht="15" customHeight="1" x14ac:dyDescent="0.25">
      <c r="A49"/>
      <c r="B49" s="19" t="s">
        <v>9</v>
      </c>
      <c r="C49" s="18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4">
        <v>30883.488000000001</v>
      </c>
      <c r="Q49" s="4">
        <v>31718.935000000001</v>
      </c>
      <c r="R49" s="4">
        <v>24448.047999999999</v>
      </c>
      <c r="S49" s="4">
        <v>21620.987000000001</v>
      </c>
      <c r="T49" s="4">
        <v>24047.200000000001</v>
      </c>
      <c r="U49" s="4">
        <v>42270.608</v>
      </c>
      <c r="V49" s="4">
        <v>35132.980000000003</v>
      </c>
      <c r="W49" s="4">
        <v>24167.315999999999</v>
      </c>
      <c r="X49" s="4">
        <v>36332.813000000002</v>
      </c>
      <c r="Y49" s="4">
        <v>38898.517999999996</v>
      </c>
      <c r="Z49" s="4">
        <v>39213.067000000003</v>
      </c>
      <c r="AA49" s="4">
        <v>52992.663999999997</v>
      </c>
      <c r="AB49" s="4">
        <v>32299.46</v>
      </c>
      <c r="AC49" s="4">
        <v>53208.87</v>
      </c>
      <c r="AD49" s="4">
        <v>52534.343999999997</v>
      </c>
      <c r="AE49" s="23"/>
      <c r="AF49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>
        <v>2.705157526248319</v>
      </c>
      <c r="AU49" s="10">
        <v>-22.92285979967486</v>
      </c>
      <c r="AV49" s="10">
        <v>-11.563544868694622</v>
      </c>
      <c r="AW49" s="10">
        <v>11.221564491944793</v>
      </c>
      <c r="AX49" s="10">
        <v>75.781829069496652</v>
      </c>
      <c r="AY49" s="10">
        <v>-16.885557927153535</v>
      </c>
      <c r="AZ49" s="10">
        <v>-31.211881258008866</v>
      </c>
      <c r="BA49" s="10">
        <v>50.338635039157857</v>
      </c>
      <c r="BB49" s="10">
        <v>7.0616745254489226</v>
      </c>
      <c r="BC49" s="10">
        <v>0.8086400618141778</v>
      </c>
      <c r="BD49" s="10">
        <f>+AA49/Z49*100-100</f>
        <v>35.140319424644844</v>
      </c>
      <c r="BE49" s="10">
        <f>+AB49/AA49*100-100</f>
        <v>-39.049186128857386</v>
      </c>
      <c r="BF49" s="10">
        <f>+AC49/AB49*100-100</f>
        <v>64.736097755194692</v>
      </c>
      <c r="BG49" s="10">
        <f>+AD49/AC49*100-100</f>
        <v>-1.2676946531659183</v>
      </c>
      <c r="BH49" s="10"/>
      <c r="BI49"/>
      <c r="BJ49" s="3"/>
    </row>
    <row r="50" spans="1:62" s="16" customFormat="1" ht="15" customHeight="1" x14ac:dyDescent="0.25">
      <c r="A50"/>
      <c r="B50" s="19" t="s">
        <v>8</v>
      </c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4">
        <v>4097.7009999999827</v>
      </c>
      <c r="Q50" s="4">
        <v>14543.52500000002</v>
      </c>
      <c r="R50" s="4">
        <v>3541.5330000000067</v>
      </c>
      <c r="S50" s="4">
        <v>3129.3220000000074</v>
      </c>
      <c r="T50" s="4">
        <v>11511.533000000007</v>
      </c>
      <c r="U50" s="4">
        <v>16104.171000000009</v>
      </c>
      <c r="V50" s="4">
        <v>13357.453000000016</v>
      </c>
      <c r="W50" s="4">
        <v>5003.8740000000034</v>
      </c>
      <c r="X50" s="4">
        <v>6007.3429999999862</v>
      </c>
      <c r="Y50" s="4">
        <v>10821.353000000017</v>
      </c>
      <c r="Z50" s="4">
        <v>484.80200000003242</v>
      </c>
      <c r="AA50" s="4">
        <v>29773.376999999971</v>
      </c>
      <c r="AB50" s="4">
        <v>7456.8719999999666</v>
      </c>
      <c r="AC50" s="4">
        <v>29877.754999999997</v>
      </c>
      <c r="AD50" s="4">
        <v>4199.027</v>
      </c>
      <c r="AE50" s="22"/>
      <c r="AF5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 t="s">
        <v>7</v>
      </c>
      <c r="AU50" s="10">
        <v>-71.855876679281721</v>
      </c>
      <c r="AV50" s="10">
        <v>-17.981113235199722</v>
      </c>
      <c r="AW50" s="10" t="s">
        <v>7</v>
      </c>
      <c r="AX50" s="10">
        <v>45.150095506671356</v>
      </c>
      <c r="AY50" s="10">
        <v>-26.352780896982377</v>
      </c>
      <c r="AZ50" s="10">
        <v>-55.476364128590404</v>
      </c>
      <c r="BA50" s="10">
        <v>16.344379139908629</v>
      </c>
      <c r="BB50" s="10">
        <v>94.850346898390924</v>
      </c>
      <c r="BC50" s="10">
        <v>-97.786913311910112</v>
      </c>
      <c r="BD50" s="10" t="s">
        <v>7</v>
      </c>
      <c r="BE50" s="10" t="s">
        <v>7</v>
      </c>
      <c r="BF50" s="10" t="s">
        <v>7</v>
      </c>
      <c r="BG50" s="10" t="s">
        <v>7</v>
      </c>
      <c r="BH50" s="10"/>
      <c r="BI50"/>
      <c r="BJ50" s="3"/>
    </row>
    <row r="51" spans="1:62" s="16" customFormat="1" ht="6" customHeight="1" x14ac:dyDescent="0.25">
      <c r="A51"/>
      <c r="B51" s="19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/>
      <c r="BJ51" s="3"/>
    </row>
    <row r="52" spans="1:62" s="16" customFormat="1" ht="15" customHeight="1" x14ac:dyDescent="0.25">
      <c r="A52"/>
      <c r="B52" s="21" t="s">
        <v>11</v>
      </c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20">
        <v>-123222.15</v>
      </c>
      <c r="Q52" s="20">
        <v>-92420.815000000002</v>
      </c>
      <c r="R52" s="20">
        <v>-96783.918000000005</v>
      </c>
      <c r="S52" s="20">
        <v>-137419.02600000001</v>
      </c>
      <c r="T52" s="20">
        <v>-237336.88099999996</v>
      </c>
      <c r="U52" s="20">
        <v>-116426.451</v>
      </c>
      <c r="V52" s="20">
        <v>-89735.14</v>
      </c>
      <c r="W52" s="20">
        <v>-104728.427</v>
      </c>
      <c r="X52" s="20">
        <v>-98656.509000000005</v>
      </c>
      <c r="Y52" s="20">
        <v>-94431.868000000002</v>
      </c>
      <c r="Z52" s="20">
        <v>-108324.87700000001</v>
      </c>
      <c r="AA52" s="20">
        <v>-83649.61900000005</v>
      </c>
      <c r="AB52" s="20">
        <v>-124867.798</v>
      </c>
      <c r="AC52" s="20">
        <v>-77898.540000000008</v>
      </c>
      <c r="AD52" s="20">
        <v>-124815.348</v>
      </c>
      <c r="AE52" s="17"/>
      <c r="AF52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/>
      <c r="BJ52" s="3"/>
    </row>
    <row r="53" spans="1:62" s="16" customFormat="1" ht="15" customHeight="1" x14ac:dyDescent="0.25">
      <c r="A53"/>
      <c r="B53" s="19" t="s">
        <v>10</v>
      </c>
      <c r="C53" s="18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4">
        <v>-95070.826000000001</v>
      </c>
      <c r="Q53" s="4">
        <v>-86841.131999999998</v>
      </c>
      <c r="R53" s="4">
        <v>-86949.994000000006</v>
      </c>
      <c r="S53" s="4">
        <v>-103917.45</v>
      </c>
      <c r="T53" s="4">
        <v>-152277.052</v>
      </c>
      <c r="U53" s="4">
        <v>-98175.683999999994</v>
      </c>
      <c r="V53" s="4">
        <v>-83447.127999999997</v>
      </c>
      <c r="W53" s="4">
        <v>-94874.777000000002</v>
      </c>
      <c r="X53" s="4">
        <v>-85266.687000000005</v>
      </c>
      <c r="Y53" s="4">
        <v>-72411.512000000002</v>
      </c>
      <c r="Z53" s="4">
        <v>-68448.998000000007</v>
      </c>
      <c r="AA53" s="4">
        <v>-72835.118000000002</v>
      </c>
      <c r="AB53" s="4">
        <v>-99238.892000000007</v>
      </c>
      <c r="AC53" s="4">
        <v>-70280.554999999993</v>
      </c>
      <c r="AD53" s="4">
        <v>-53248.438000000002</v>
      </c>
      <c r="AE53" s="17"/>
      <c r="AF53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/>
      <c r="BJ53" s="3"/>
    </row>
    <row r="54" spans="1:62" s="16" customFormat="1" ht="15" customHeight="1" x14ac:dyDescent="0.25">
      <c r="A54"/>
      <c r="B54" s="19" t="s">
        <v>9</v>
      </c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4">
        <v>-13851.331</v>
      </c>
      <c r="Q54" s="4">
        <v>-5114.8490000000002</v>
      </c>
      <c r="R54" s="4">
        <v>-6374.3159999999998</v>
      </c>
      <c r="S54" s="4">
        <v>-28176.197</v>
      </c>
      <c r="T54" s="4">
        <v>-84796.736000000004</v>
      </c>
      <c r="U54" s="4">
        <v>-17754.272000000001</v>
      </c>
      <c r="V54" s="4">
        <v>-5494.1559999999999</v>
      </c>
      <c r="W54" s="4">
        <v>-7429.7049999999999</v>
      </c>
      <c r="X54" s="4">
        <v>-11883.468000000001</v>
      </c>
      <c r="Y54" s="4">
        <v>-21085.253000000001</v>
      </c>
      <c r="Z54" s="4">
        <v>-19360.129000000001</v>
      </c>
      <c r="AA54" s="4">
        <v>-10426.326999999999</v>
      </c>
      <c r="AB54" s="4">
        <v>-18307.107</v>
      </c>
      <c r="AC54" s="4">
        <v>-6398.808</v>
      </c>
      <c r="AD54" s="4">
        <v>-23324.344000000001</v>
      </c>
      <c r="AE54" s="17"/>
      <c r="AF54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/>
      <c r="BJ54" s="3"/>
    </row>
    <row r="55" spans="1:62" s="16" customFormat="1" ht="15" customHeight="1" x14ac:dyDescent="0.25">
      <c r="A55"/>
      <c r="B55" s="19" t="s">
        <v>8</v>
      </c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4">
        <v>-14299.992999999993</v>
      </c>
      <c r="Q55" s="4">
        <v>-464.83400000000438</v>
      </c>
      <c r="R55" s="4">
        <v>-3459.6079999999993</v>
      </c>
      <c r="S55" s="4">
        <v>-5325.3790000000154</v>
      </c>
      <c r="T55" s="4">
        <v>-263.09299999996438</v>
      </c>
      <c r="U55" s="4">
        <v>-496.49500000000626</v>
      </c>
      <c r="V55" s="4">
        <v>-793.8560000000025</v>
      </c>
      <c r="W55" s="4">
        <v>-2423.9449999999943</v>
      </c>
      <c r="X55" s="4">
        <v>-1506.3539999999994</v>
      </c>
      <c r="Y55" s="4">
        <v>-935.10299999999916</v>
      </c>
      <c r="Z55" s="4">
        <v>-20515.75</v>
      </c>
      <c r="AA55" s="4">
        <v>-388.17400000004818</v>
      </c>
      <c r="AB55" s="4">
        <v>-7321.7989999999882</v>
      </c>
      <c r="AC55" s="4">
        <v>-1219.1770000000151</v>
      </c>
      <c r="AD55" s="4">
        <v>-48242.566000000006</v>
      </c>
      <c r="AE55" s="17"/>
      <c r="AF55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/>
      <c r="BJ55" s="3"/>
    </row>
    <row r="56" spans="1:62" s="1" customFormat="1" ht="6" customHeight="1" thickBot="1" x14ac:dyDescent="0.3">
      <c r="A56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5"/>
      <c r="Z56" s="15"/>
      <c r="AA56" s="15"/>
      <c r="AB56" s="14"/>
      <c r="AC56" s="15"/>
      <c r="AD56" s="14"/>
      <c r="AE56" s="14"/>
      <c r="AF56"/>
      <c r="AG56" s="13" t="s">
        <v>7</v>
      </c>
      <c r="AH56" s="13" t="s">
        <v>7</v>
      </c>
      <c r="AI56" s="13" t="s">
        <v>7</v>
      </c>
      <c r="AJ56" s="13" t="s">
        <v>7</v>
      </c>
      <c r="AK56" s="13" t="s">
        <v>7</v>
      </c>
      <c r="AL56" s="13" t="s">
        <v>7</v>
      </c>
      <c r="AM56" s="13" t="s">
        <v>7</v>
      </c>
      <c r="AN56" s="13" t="s">
        <v>7</v>
      </c>
      <c r="AO56" s="13" t="s">
        <v>7</v>
      </c>
      <c r="AP56" s="13" t="s">
        <v>7</v>
      </c>
      <c r="AQ56" s="13" t="s">
        <v>7</v>
      </c>
      <c r="AR56" s="13" t="s">
        <v>7</v>
      </c>
      <c r="AS56" s="13" t="s">
        <v>7</v>
      </c>
      <c r="AT56" s="13" t="s">
        <v>7</v>
      </c>
      <c r="AU56" s="13" t="s">
        <v>7</v>
      </c>
      <c r="AV56" s="13" t="s">
        <v>7</v>
      </c>
      <c r="AW56" s="13" t="s">
        <v>7</v>
      </c>
      <c r="AX56" s="13" t="s">
        <v>7</v>
      </c>
      <c r="AY56" s="13" t="s">
        <v>7</v>
      </c>
      <c r="AZ56" s="13" t="s">
        <v>7</v>
      </c>
      <c r="BA56" s="13" t="s">
        <v>7</v>
      </c>
      <c r="BB56" s="13"/>
      <c r="BC56" s="13"/>
      <c r="BD56" s="13"/>
      <c r="BE56" s="13"/>
      <c r="BF56" s="13"/>
      <c r="BG56" s="13"/>
      <c r="BH56" s="13"/>
      <c r="BI56"/>
      <c r="BJ56" s="2"/>
    </row>
    <row r="57" spans="1:62" s="5" customFormat="1" ht="6" customHeight="1" x14ac:dyDescent="0.25">
      <c r="A57"/>
      <c r="Y57" s="12"/>
      <c r="Z57" s="12"/>
      <c r="AA57" s="12"/>
      <c r="AC57" s="12"/>
      <c r="AF57"/>
      <c r="BI57"/>
    </row>
    <row r="58" spans="1:62" s="1" customFormat="1" ht="12" customHeight="1" x14ac:dyDescent="0.25">
      <c r="A58"/>
      <c r="B58" s="8" t="s">
        <v>6</v>
      </c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11"/>
      <c r="Z58" s="11"/>
      <c r="AA58" s="11"/>
      <c r="AB58" s="7"/>
      <c r="AC58" s="11"/>
      <c r="AD58" s="11"/>
      <c r="AE58" s="11"/>
      <c r="AF58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9"/>
      <c r="BC58" s="9"/>
      <c r="BD58" s="9"/>
      <c r="BE58" s="9"/>
      <c r="BF58" s="9"/>
      <c r="BG58" s="9"/>
      <c r="BH58" s="9"/>
      <c r="BI58"/>
      <c r="BJ58" s="2"/>
    </row>
    <row r="59" spans="1:62" s="1" customFormat="1" ht="12" customHeight="1" x14ac:dyDescent="0.25">
      <c r="A59"/>
      <c r="B59" s="8" t="s">
        <v>5</v>
      </c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11"/>
      <c r="Z59" s="11"/>
      <c r="AA59" s="11"/>
      <c r="AB59" s="7"/>
      <c r="AC59" s="11"/>
      <c r="AD59" s="11"/>
      <c r="AE59" s="11"/>
      <c r="AF59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9"/>
      <c r="BC59" s="9"/>
      <c r="BD59" s="9"/>
      <c r="BE59" s="9"/>
      <c r="BF59" s="9"/>
      <c r="BG59" s="9"/>
      <c r="BH59" s="9"/>
      <c r="BI59"/>
      <c r="BJ59" s="2"/>
    </row>
    <row r="60" spans="1:62" s="1" customFormat="1" ht="12" customHeight="1" x14ac:dyDescent="0.25">
      <c r="A60"/>
      <c r="B60" s="8" t="s">
        <v>4</v>
      </c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 s="9"/>
      <c r="BF60" s="9"/>
      <c r="BG60" s="9"/>
      <c r="BH60" s="9"/>
      <c r="BI60"/>
      <c r="BJ60" s="2"/>
    </row>
    <row r="61" spans="1:62" s="5" customFormat="1" ht="12" customHeight="1" x14ac:dyDescent="0.25">
      <c r="A61"/>
      <c r="B61" s="8" t="s">
        <v>3</v>
      </c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I61"/>
    </row>
    <row r="62" spans="1:62" s="5" customFormat="1" ht="12" customHeight="1" x14ac:dyDescent="0.25">
      <c r="A62"/>
      <c r="B62" s="8" t="s">
        <v>2</v>
      </c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I62"/>
    </row>
    <row r="63" spans="1:62" s="5" customFormat="1" ht="12" customHeight="1" x14ac:dyDescent="0.25">
      <c r="A63"/>
      <c r="B63" s="8" t="s">
        <v>1</v>
      </c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I63"/>
    </row>
    <row r="64" spans="1:62" s="5" customFormat="1" ht="12" customHeight="1" x14ac:dyDescent="0.25">
      <c r="A64"/>
      <c r="B64" s="8" t="s">
        <v>0</v>
      </c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I64"/>
    </row>
    <row r="65" spans="1:61" s="5" customFormat="1" ht="12" customHeight="1" x14ac:dyDescent="0.25">
      <c r="A65"/>
      <c r="C65" s="7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6"/>
      <c r="AF65"/>
      <c r="BI65"/>
    </row>
    <row r="66" spans="1:61" s="1" customFormat="1" x14ac:dyDescent="0.25">
      <c r="A66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2"/>
    </row>
    <row r="67" spans="1:61" s="1" customFormat="1" x14ac:dyDescent="0.25">
      <c r="A67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2"/>
    </row>
  </sheetData>
  <mergeCells count="2">
    <mergeCell ref="BB5:BH5"/>
    <mergeCell ref="AE48:AE49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3.1</vt:lpstr>
      <vt:lpstr>'3.1'!Área_de_impresión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2024-04-17T10:45:46Z</dcterms:created>
  <dcterms:modified xsi:type="dcterms:W3CDTF">2024-04-17T10:45:46Z</dcterms:modified>
</cp:coreProperties>
</file>